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Meropr" sheetId="1" r:id="rId1"/>
    <sheet name="Вставка" sheetId="2" state="hidden" r:id="rId2"/>
  </sheets>
  <definedNames>
    <definedName name="_xlnm.Print_Titles" localSheetId="0">'Meropr'!$4:$6</definedName>
    <definedName name="_xlnm.Print_Area" localSheetId="0">'Meropr'!$A$1:$D$272</definedName>
  </definedNames>
  <calcPr fullCalcOnLoad="1"/>
</workbook>
</file>

<file path=xl/sharedStrings.xml><?xml version="1.0" encoding="utf-8"?>
<sst xmlns="http://schemas.openxmlformats.org/spreadsheetml/2006/main" count="303" uniqueCount="117">
  <si>
    <t>Итого по Программе</t>
  </si>
  <si>
    <t>1.1. Развитие агропромышленного комплекса</t>
  </si>
  <si>
    <t>№ п/п</t>
  </si>
  <si>
    <t>Наименование мероприятия, источник финансирования</t>
  </si>
  <si>
    <t>Ответственные исполнители</t>
  </si>
  <si>
    <t>Всего</t>
  </si>
  <si>
    <t>I. Развитие экономического потенциала</t>
  </si>
  <si>
    <t>федеральный бюджет</t>
  </si>
  <si>
    <t>областной бюджет</t>
  </si>
  <si>
    <t>внебюджетные источники</t>
  </si>
  <si>
    <t>II. Инфраструктурное обеспечение развития экономики и социальной сферы</t>
  </si>
  <si>
    <t>III. Повышение качества жизни, развитие человеческого потенциала</t>
  </si>
  <si>
    <t>Всего по программе</t>
  </si>
  <si>
    <t>бюджет района</t>
  </si>
  <si>
    <t>бюджет поселения</t>
  </si>
  <si>
    <t>Социальная помощь малоимущим гражданам и гражданам, находящихся в трудной жизненной ситуации</t>
  </si>
  <si>
    <t>Выплаты пособий и компенсаций, ЕДВ</t>
  </si>
  <si>
    <t>Прочие мероприятия в области социальной политики</t>
  </si>
  <si>
    <t>Организация общественных работ</t>
  </si>
  <si>
    <t>Временное трудоустройство безработных, испытывающих трудности в поиках работы</t>
  </si>
  <si>
    <t>Временное трудоустройство несовершеннолетних граждан</t>
  </si>
  <si>
    <t>обеспечение гос. поддержки в виде субсидий на животноводческую продукцию</t>
  </si>
  <si>
    <t>обеспечение гос. поддержки в виде субсидий на покупку племенного скота</t>
  </si>
  <si>
    <t xml:space="preserve">2.2. Жилищно-коммунальный комплекс </t>
  </si>
  <si>
    <t>кадровое обеспечение и рынок труда</t>
  </si>
  <si>
    <t>краевой  бюджет</t>
  </si>
  <si>
    <t>краевой бюджет</t>
  </si>
  <si>
    <t>субсидии на содержание племенного  маточного поголовья КРС в с\х предприятиях</t>
  </si>
  <si>
    <t xml:space="preserve">краевой бюджет </t>
  </si>
  <si>
    <t>подготовка паров под урожай будующего года</t>
  </si>
  <si>
    <t>Предоставление субсидий гражданам на оплату жилья и коммунальных услуг</t>
  </si>
  <si>
    <t>ЕДВ на ЖКУ (объем средств на возмещение затрат поставщикакм услуг)</t>
  </si>
  <si>
    <t>3.1. Труд и занятость, развитие кадрового потенциала</t>
  </si>
  <si>
    <t>3.2. Социальная поддержка населения</t>
  </si>
  <si>
    <t>3.3. Образование</t>
  </si>
  <si>
    <t>ежемесячное детское пособие и пособие по уходу за ребенком до 1,5 лет</t>
  </si>
  <si>
    <t>субсидии на  поддержку овцеводства и табунного скотоводства</t>
  </si>
  <si>
    <t>3.4. Молодежная политика,  культура и спорт</t>
  </si>
  <si>
    <t>Администрация Карымского МР, ГУ ЦЗН  Карымского района.</t>
  </si>
  <si>
    <t>ГУ "ЕСРЦ"</t>
  </si>
  <si>
    <t>Администрации городских поселений</t>
  </si>
  <si>
    <t>1.2. Поддержка и развитие малого предпринимательства, торговли и сферы услуг</t>
  </si>
  <si>
    <t>тыс. руб.</t>
  </si>
  <si>
    <t xml:space="preserve"> программа  Развитие системы дошкольного образования на 2011-2015 годы</t>
  </si>
  <si>
    <t xml:space="preserve">Приложение к Плану социально-экономического развития    муниципального района  "Карымский район"    на 2015 год         </t>
  </si>
  <si>
    <t xml:space="preserve">Перечень мероприятий плана социально-экономического развития     на 2015 год                                                                                                                                               муниципального района "Карымский район"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</si>
  <si>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федеральный  бюджет</t>
  </si>
  <si>
    <t>муниципальный дорожный фонд в т.ч.</t>
  </si>
  <si>
    <t>площадь перед зданием МУК БКЦ 1500 кв.м. (строительство тротуаров)</t>
  </si>
  <si>
    <t>строительство тротуаров по ул. Ленинградская 500 кв.м.</t>
  </si>
  <si>
    <t>ямочный ремонт дорог, содержание пешеходных переходов, дорожных знаков</t>
  </si>
  <si>
    <t>грейдировка дорог с грунтовым покрытием</t>
  </si>
  <si>
    <t>асфальтовое покрытие ул. Верхняя,35, укладка плитки, разметка парковки</t>
  </si>
  <si>
    <t>ремонт придомовой территории ул. Шемелина,1</t>
  </si>
  <si>
    <t>ремонт придомовой территории ул.  Верхняя,14</t>
  </si>
  <si>
    <t>Ремонт жилищного фонда: ул.Ленинградская,89,89а,93,95,97 ул. Вокзальная 45, кровля домов ул. Линейная,    ул. Верхняя120,122</t>
  </si>
  <si>
    <t>обустройство детских площадок: ул. Ленинградская32, ул. Шемелина1, ул. Верхняя 3, ул. Майская</t>
  </si>
  <si>
    <t>монтаж освещения ул. Лесная, Ул. Лазо, Торговый переулок, освещение придомовых территорий ул. Верхняя5-7, ул. Ленинградская44-46.</t>
  </si>
  <si>
    <t xml:space="preserve"> Бюджет поселения  в т.ч.</t>
  </si>
  <si>
    <t>Программа "Модернизация объектов ЖКХ"</t>
  </si>
  <si>
    <t>Бюджет поселения в т.ч.</t>
  </si>
  <si>
    <t>реконструкция котельной и тепловых сетей по ул. Почтовая</t>
  </si>
  <si>
    <t>кап.ремонт кровли котельной №1,№4</t>
  </si>
  <si>
    <t>кап.ремонт теплотрассы по ул. Медицинская</t>
  </si>
  <si>
    <t>строительство теплотрассы и водовода к программе "Переселение граждан из ветхого жилья" ул. Ленинградская 500м.</t>
  </si>
  <si>
    <t>Профподготовка и повышения квалификации безработных граждан, включая обучение в другой местности</t>
  </si>
  <si>
    <t>Содействие самозанятости безработных граждан пособие на открытие собственного дела</t>
  </si>
  <si>
    <t>Организация ярмарок вакансий и учебных рабочих мест</t>
  </si>
  <si>
    <t>Психологическая поддержка безработных граждан</t>
  </si>
  <si>
    <t>Прочие мероприятия по поддержке безработных</t>
  </si>
  <si>
    <t>Уличное освещение и озеленение п. Дарасун</t>
  </si>
  <si>
    <t>Администрации городских  поселений</t>
  </si>
  <si>
    <t>Благоустройство п. Карымское, п. Дарасун</t>
  </si>
  <si>
    <t>Уборка несанкционированных свалок в п. Дарасун</t>
  </si>
  <si>
    <t>Содержание мест захоронения в п. Дарасун</t>
  </si>
  <si>
    <t>п. Карымское ул. Ленинградская 59,78,80,82,93, ул. Медицинская,6, ул. Вокзальная7, ул. Верхняя,49</t>
  </si>
  <si>
    <t>п. Дарасун  ул.    Транспортная д.2,3</t>
  </si>
  <si>
    <t>Программа "Комплексное развитие систем коммунальной инфраструктуры городского поселения "Дарасунское""</t>
  </si>
  <si>
    <t>ремонт  сети водоснабжения МКД ул. Калинина,16</t>
  </si>
  <si>
    <t>капитальный ремонт внутриквартальных канализационных сетей по ул. Почтовая,4 д/с Светлячок</t>
  </si>
  <si>
    <t>капитальный ремонт внутриквартальных канализационных сетей по ул. Почтовая,3 ул. Сосновая,1</t>
  </si>
  <si>
    <t xml:space="preserve">Администрации городских поселений </t>
  </si>
  <si>
    <t xml:space="preserve">Программа «Обеспечение жильем молодых семей МР «Карымский район» на 2011-2015 г.г» </t>
  </si>
  <si>
    <t>Программа "Устойчивое развитие сельских территорий на 2014-2017 годы и на период до 2020 года"</t>
  </si>
  <si>
    <t>Программа "Территориальное планирование и обеспечение градостроительной деятельности на территории МР  "Карымский район""</t>
  </si>
  <si>
    <t>3.5. Жилищное строительство и градостроительство</t>
  </si>
  <si>
    <t>Строительство промышленного парка в п. Карымское</t>
  </si>
  <si>
    <t>Программа развития дорожной деятельности ГП "Карымское"</t>
  </si>
  <si>
    <t xml:space="preserve">Программа "Переселение граждан из ветхого и аварийного жилья" </t>
  </si>
  <si>
    <t>оказание финансовой помощи сельхоз\т на приобретение техники</t>
  </si>
  <si>
    <t>покупка семян элиты для сортообновления</t>
  </si>
  <si>
    <t>Меры соц.поддержки населения по публичным нормативным обязательствам</t>
  </si>
  <si>
    <t>Сумма</t>
  </si>
  <si>
    <t>ФКУ "Управление федеральных автомобильных дорог на территории Забайкальского края", Администрация МР "Карымский район"</t>
  </si>
  <si>
    <t>Программа «Развитие субъектов малого и среднего предпринимательства в муниципальном районе «Карымский район» на 2013-2015 годы»</t>
  </si>
  <si>
    <t>Оказание помощи на развитие собственного бизнеса (в виде грантов) на уровне Забайкальского края</t>
  </si>
  <si>
    <t>Комплексная программа «Профилактика преступлений и иных правонарушений в муниципальном районе «Карымский район» на 2014-2016 годы</t>
  </si>
  <si>
    <t>Программа «Комплексные меры профилактики наркомании в муниципальном районе «Карымский район» на 2014-2016 годы</t>
  </si>
  <si>
    <t>Программа «Безопасность дорожного движения в муниципальном районе «Карымский район» на 2013-2020 годы»</t>
  </si>
  <si>
    <t>Содержание автомобильных дорог общего пользования (и сооружений на них) муниципального значения</t>
  </si>
  <si>
    <t xml:space="preserve">Программа «Улучшение условий и охраны труда в муниципальном районе «Карымский район» на 2013-2015 годы»,  </t>
  </si>
  <si>
    <t xml:space="preserve">бюджет района </t>
  </si>
  <si>
    <t>Содержание автомобильных дорог общего пользования (и сооружений на них) регионального и федерального значения</t>
  </si>
  <si>
    <t xml:space="preserve">2.1. Транспорт, автодороги и  связь </t>
  </si>
  <si>
    <t>ГУ "ЕСРЦ", Отдел опеки и попечительства, администрация МР "Карымский район"</t>
  </si>
  <si>
    <t>Программа  по реализации национальной образовательной инициативы «Наша новая школа» в ОУ муниципального района “Карымский район» на 2011 - 2015 г.,</t>
  </si>
  <si>
    <t>Программа "Развитие дополнительного образовагия в МР "Карымский район"</t>
  </si>
  <si>
    <t xml:space="preserve">дорожный фонд </t>
  </si>
  <si>
    <t>Администрация МР "Карымский район", индивидуальные предприниматели</t>
  </si>
  <si>
    <t>Администрация муниципального района "Карымский район"</t>
  </si>
  <si>
    <t>Отдел с\х администрации муниципального района</t>
  </si>
  <si>
    <t>Администрации гогродских поселений Карымского муниципального района</t>
  </si>
  <si>
    <t>Комитет  образования администрации  муниципального района "Карымский район"</t>
  </si>
  <si>
    <t xml:space="preserve"> Программа «Сохранение и развитие культуры МР «Карымский район» на 2011-2015 г.г. </t>
  </si>
  <si>
    <t>Программа «Муниципальная поддержка развития станичного казачьего общества «Карымская станица» на территории МР Карымский район (2012-2016 годы)»</t>
  </si>
  <si>
    <t>Отдел культуры администрации муниципального района "Карымский район"</t>
  </si>
  <si>
    <t>Комитет по икправлению имуществом,земельным вопросам и градостроительной деятельности администрация  муниципального района "Карымский район"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</si>
</sst>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(* #,##0.00_);_(* \(#,##0.00\);_(* &quot;-&quot;??_);_(@_)"/>
    <numFmt numFmtId="172" formatCode="_(* #,##0_);_(* \(#,##0\);_(* &quot;-&quot;_);_(@_)"/>
    <numFmt numFmtId="173" formatCode="#,##0.0_р_."/>
    <numFmt numFmtId="174" formatCode="#,##0.0"/>
    <numFmt numFmtId="175" formatCode="#,##0_р_.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.00000"/>
    <numFmt numFmtId="181" formatCode="0.0000"/>
    <numFmt numFmtId="182" formatCode="0.000"/>
    <numFmt numFmtId="183" formatCode="#,##0&quot;р.&quot;"/>
    <numFmt numFmtId="184" formatCode="[$-FC19]d\ mmmm\ yyyy\ &quot;г.&quot;"/>
  </numFmts>
  <fonts count="4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3"/>
      <color indexed="18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273"/>
  <sheetViews>
    <sheetView tabSelected="1" view="pageLayout" zoomScale="150" zoomScaleSheetLayoutView="200" zoomScalePageLayoutView="150" workbookViewId="0" topLeftCell="A250">
      <selection activeCell="D252" sqref="D252:D265"/>
    </sheetView>
  </sheetViews>
  <sheetFormatPr defaultColWidth="9.00390625" defaultRowHeight="12.75"/>
  <cols>
    <col min="1" max="1" width="6.625" style="12" customWidth="1"/>
    <col min="2" max="2" width="40.875" style="12" customWidth="1"/>
    <col min="3" max="3" width="12.625" style="12" customWidth="1"/>
    <col min="4" max="4" width="23.25390625" style="12" customWidth="1"/>
    <col min="5" max="16384" width="9.125" style="14" customWidth="1"/>
  </cols>
  <sheetData>
    <row r="1" spans="3:4" ht="42" customHeight="1">
      <c r="C1" s="41" t="s">
        <v>44</v>
      </c>
      <c r="D1" s="41"/>
    </row>
    <row r="2" spans="1:4" ht="66" customHeight="1">
      <c r="A2" s="44" t="s">
        <v>45</v>
      </c>
      <c r="B2" s="44"/>
      <c r="C2" s="44"/>
      <c r="D2" s="44"/>
    </row>
    <row r="3" spans="2:4" ht="25.5" customHeight="1">
      <c r="B3" s="13"/>
      <c r="C3" s="13"/>
      <c r="D3" s="13" t="s">
        <v>42</v>
      </c>
    </row>
    <row r="4" spans="1:4" s="15" customFormat="1" ht="13.5" customHeight="1">
      <c r="A4" s="42" t="s">
        <v>2</v>
      </c>
      <c r="B4" s="42" t="s">
        <v>3</v>
      </c>
      <c r="C4" s="9"/>
      <c r="D4" s="42" t="s">
        <v>4</v>
      </c>
    </row>
    <row r="5" spans="1:4" s="15" customFormat="1" ht="15.75">
      <c r="A5" s="42"/>
      <c r="B5" s="42"/>
      <c r="C5" s="9" t="s">
        <v>92</v>
      </c>
      <c r="D5" s="42"/>
    </row>
    <row r="6" spans="1:4" s="15" customFormat="1" ht="15.75">
      <c r="A6" s="42"/>
      <c r="B6" s="42"/>
      <c r="C6" s="9">
        <v>2015</v>
      </c>
      <c r="D6" s="42"/>
    </row>
    <row r="7" spans="1:4" s="16" customFormat="1" ht="16.5">
      <c r="A7" s="43" t="s">
        <v>6</v>
      </c>
      <c r="B7" s="43"/>
      <c r="C7" s="43"/>
      <c r="D7" s="43"/>
    </row>
    <row r="8" spans="1:4" s="16" customFormat="1" ht="12.75">
      <c r="A8" s="7"/>
      <c r="B8" s="6" t="s">
        <v>5</v>
      </c>
      <c r="C8" s="4">
        <f>C15+C53</f>
        <v>43139</v>
      </c>
      <c r="D8" s="37"/>
    </row>
    <row r="9" spans="1:4" s="16" customFormat="1" ht="12.75">
      <c r="A9" s="7"/>
      <c r="B9" s="6" t="s">
        <v>7</v>
      </c>
      <c r="C9" s="4">
        <f>C16+C54</f>
        <v>7140</v>
      </c>
      <c r="D9" s="37"/>
    </row>
    <row r="10" spans="1:4" s="16" customFormat="1" ht="12.75">
      <c r="A10" s="7"/>
      <c r="B10" s="6" t="s">
        <v>26</v>
      </c>
      <c r="C10" s="4">
        <f>C17+C55</f>
        <v>8741</v>
      </c>
      <c r="D10" s="37"/>
    </row>
    <row r="11" spans="1:4" s="16" customFormat="1" ht="12.75">
      <c r="A11" s="7"/>
      <c r="B11" s="6" t="s">
        <v>13</v>
      </c>
      <c r="C11" s="4">
        <f>C18+C56</f>
        <v>100</v>
      </c>
      <c r="D11" s="37"/>
    </row>
    <row r="12" spans="1:4" s="16" customFormat="1" ht="12.75">
      <c r="A12" s="7"/>
      <c r="B12" s="6" t="s">
        <v>14</v>
      </c>
      <c r="C12" s="4">
        <v>0</v>
      </c>
      <c r="D12" s="37"/>
    </row>
    <row r="13" spans="1:4" s="16" customFormat="1" ht="12.75">
      <c r="A13" s="7"/>
      <c r="B13" s="6" t="s">
        <v>9</v>
      </c>
      <c r="C13" s="4">
        <f>C19+C58</f>
        <v>27158</v>
      </c>
      <c r="D13" s="37"/>
    </row>
    <row r="14" spans="1:4" s="15" customFormat="1" ht="15.75">
      <c r="A14" s="29" t="s">
        <v>1</v>
      </c>
      <c r="B14" s="29"/>
      <c r="C14" s="29"/>
      <c r="D14" s="29"/>
    </row>
    <row r="15" spans="1:4" s="15" customFormat="1" ht="12.75">
      <c r="A15" s="7"/>
      <c r="B15" s="6" t="s">
        <v>5</v>
      </c>
      <c r="C15" s="4">
        <f>C16+C17+C18+C19</f>
        <v>32439</v>
      </c>
      <c r="D15" s="37"/>
    </row>
    <row r="16" spans="1:4" s="15" customFormat="1" ht="12.75">
      <c r="A16" s="7"/>
      <c r="B16" s="6" t="s">
        <v>7</v>
      </c>
      <c r="C16" s="4">
        <f>C21+C29+C33+C37+C41+C48</f>
        <v>7140</v>
      </c>
      <c r="D16" s="37"/>
    </row>
    <row r="17" spans="1:4" s="15" customFormat="1" ht="12.75">
      <c r="A17" s="7"/>
      <c r="B17" s="6" t="s">
        <v>26</v>
      </c>
      <c r="C17" s="4">
        <f>C22+C26+C30+C34+C38+C42+C45+C49</f>
        <v>8141</v>
      </c>
      <c r="D17" s="37"/>
    </row>
    <row r="18" spans="1:4" s="15" customFormat="1" ht="12.75">
      <c r="A18" s="7"/>
      <c r="B18" s="6" t="s">
        <v>13</v>
      </c>
      <c r="C18" s="4">
        <v>0</v>
      </c>
      <c r="D18" s="37"/>
    </row>
    <row r="19" spans="1:4" s="15" customFormat="1" ht="12.75">
      <c r="A19" s="7"/>
      <c r="B19" s="6" t="s">
        <v>9</v>
      </c>
      <c r="C19" s="4">
        <f>C24+C31+C35+C39+C43+C46+C51</f>
        <v>17158</v>
      </c>
      <c r="D19" s="37"/>
    </row>
    <row r="20" spans="1:4" ht="12.75">
      <c r="A20" s="17">
        <v>1</v>
      </c>
      <c r="B20" s="10" t="s">
        <v>29</v>
      </c>
      <c r="C20" s="18">
        <f>C21+C22+C23+C24</f>
        <v>6588</v>
      </c>
      <c r="D20" s="28" t="s">
        <v>110</v>
      </c>
    </row>
    <row r="21" spans="1:4" ht="12.75">
      <c r="A21" s="17"/>
      <c r="B21" s="20" t="s">
        <v>7</v>
      </c>
      <c r="C21" s="17">
        <v>1730</v>
      </c>
      <c r="D21" s="28"/>
    </row>
    <row r="22" spans="1:4" ht="12.75">
      <c r="A22" s="17"/>
      <c r="B22" s="19" t="s">
        <v>26</v>
      </c>
      <c r="C22" s="11">
        <v>470</v>
      </c>
      <c r="D22" s="28"/>
    </row>
    <row r="23" spans="1:4" ht="12.75">
      <c r="A23" s="17"/>
      <c r="B23" s="19" t="s">
        <v>13</v>
      </c>
      <c r="C23" s="11">
        <v>0</v>
      </c>
      <c r="D23" s="28"/>
    </row>
    <row r="24" spans="1:4" ht="12.75">
      <c r="A24" s="17"/>
      <c r="B24" s="19" t="s">
        <v>9</v>
      </c>
      <c r="C24" s="11">
        <v>4388</v>
      </c>
      <c r="D24" s="28"/>
    </row>
    <row r="25" spans="1:4" ht="25.5">
      <c r="A25" s="17">
        <v>2</v>
      </c>
      <c r="B25" s="23" t="s">
        <v>21</v>
      </c>
      <c r="C25" s="24">
        <f>C26+C27</f>
        <v>250</v>
      </c>
      <c r="D25" s="28"/>
    </row>
    <row r="26" spans="1:4" ht="12.75">
      <c r="A26" s="17"/>
      <c r="B26" s="19" t="s">
        <v>26</v>
      </c>
      <c r="C26" s="20">
        <v>250</v>
      </c>
      <c r="D26" s="28"/>
    </row>
    <row r="27" spans="1:4" ht="12.75" customHeight="1">
      <c r="A27" s="17"/>
      <c r="B27" s="20" t="s">
        <v>13</v>
      </c>
      <c r="C27" s="17">
        <v>0</v>
      </c>
      <c r="D27" s="28" t="s">
        <v>110</v>
      </c>
    </row>
    <row r="28" spans="1:4" ht="25.5">
      <c r="A28" s="17">
        <v>3</v>
      </c>
      <c r="B28" s="23" t="s">
        <v>27</v>
      </c>
      <c r="C28" s="24">
        <f>C29+C30+C31</f>
        <v>8139</v>
      </c>
      <c r="D28" s="28"/>
    </row>
    <row r="29" spans="1:4" ht="12.75">
      <c r="A29" s="17"/>
      <c r="B29" s="19" t="s">
        <v>7</v>
      </c>
      <c r="C29" s="11">
        <v>2776</v>
      </c>
      <c r="D29" s="28"/>
    </row>
    <row r="30" spans="1:4" ht="12.75">
      <c r="A30" s="17"/>
      <c r="B30" s="19" t="s">
        <v>28</v>
      </c>
      <c r="C30" s="20">
        <v>950</v>
      </c>
      <c r="D30" s="28"/>
    </row>
    <row r="31" spans="1:4" ht="12.75">
      <c r="A31" s="17"/>
      <c r="B31" s="19" t="s">
        <v>9</v>
      </c>
      <c r="C31" s="11">
        <v>4413</v>
      </c>
      <c r="D31" s="28"/>
    </row>
    <row r="32" spans="1:4" ht="25.5">
      <c r="A32" s="17">
        <v>4</v>
      </c>
      <c r="B32" s="23" t="s">
        <v>22</v>
      </c>
      <c r="C32" s="24">
        <f>C33+C34+C35</f>
        <v>6000</v>
      </c>
      <c r="D32" s="28"/>
    </row>
    <row r="33" spans="1:4" ht="12.75" customHeight="1">
      <c r="A33" s="17"/>
      <c r="B33" s="22" t="s">
        <v>7</v>
      </c>
      <c r="C33" s="17">
        <v>1000</v>
      </c>
      <c r="D33" s="28" t="s">
        <v>110</v>
      </c>
    </row>
    <row r="34" spans="1:4" ht="12.75">
      <c r="A34" s="17"/>
      <c r="B34" s="19" t="s">
        <v>28</v>
      </c>
      <c r="C34" s="11">
        <v>1000</v>
      </c>
      <c r="D34" s="28"/>
    </row>
    <row r="35" spans="1:4" ht="12.75">
      <c r="A35" s="17"/>
      <c r="B35" s="19" t="s">
        <v>9</v>
      </c>
      <c r="C35" s="11">
        <v>4000</v>
      </c>
      <c r="D35" s="28"/>
    </row>
    <row r="36" spans="1:4" ht="25.5">
      <c r="A36" s="17">
        <v>5</v>
      </c>
      <c r="B36" s="23" t="s">
        <v>36</v>
      </c>
      <c r="C36" s="10">
        <f>C37+C38+C39</f>
        <v>3908</v>
      </c>
      <c r="D36" s="28"/>
    </row>
    <row r="37" spans="1:4" ht="12.75">
      <c r="A37" s="17"/>
      <c r="B37" s="19" t="s">
        <v>7</v>
      </c>
      <c r="C37" s="20">
        <v>650</v>
      </c>
      <c r="D37" s="28"/>
    </row>
    <row r="38" spans="1:4" ht="12.75">
      <c r="A38" s="17"/>
      <c r="B38" s="19" t="s">
        <v>26</v>
      </c>
      <c r="C38" s="11">
        <v>430</v>
      </c>
      <c r="D38" s="28"/>
    </row>
    <row r="39" spans="1:4" ht="12.75">
      <c r="A39" s="17"/>
      <c r="B39" s="19" t="s">
        <v>9</v>
      </c>
      <c r="C39" s="11">
        <v>2828</v>
      </c>
      <c r="D39" s="28"/>
    </row>
    <row r="40" spans="1:4" ht="25.5" customHeight="1">
      <c r="A40" s="17">
        <v>6</v>
      </c>
      <c r="B40" s="21" t="s">
        <v>90</v>
      </c>
      <c r="C40" s="18">
        <f>C41+C42+C43</f>
        <v>1459</v>
      </c>
      <c r="D40" s="28" t="s">
        <v>110</v>
      </c>
    </row>
    <row r="41" spans="1:4" ht="12.75">
      <c r="A41" s="17"/>
      <c r="B41" s="19" t="s">
        <v>7</v>
      </c>
      <c r="C41" s="20">
        <v>54</v>
      </c>
      <c r="D41" s="28"/>
    </row>
    <row r="42" spans="1:4" ht="12.75">
      <c r="A42" s="17"/>
      <c r="B42" s="19" t="s">
        <v>26</v>
      </c>
      <c r="C42" s="20">
        <v>576</v>
      </c>
      <c r="D42" s="28"/>
    </row>
    <row r="43" spans="1:4" ht="12.75">
      <c r="A43" s="17"/>
      <c r="B43" s="19" t="s">
        <v>9</v>
      </c>
      <c r="C43" s="20">
        <v>829</v>
      </c>
      <c r="D43" s="28"/>
    </row>
    <row r="44" spans="1:4" ht="25.5">
      <c r="A44" s="17">
        <v>7</v>
      </c>
      <c r="B44" s="23" t="s">
        <v>89</v>
      </c>
      <c r="C44" s="10">
        <f>C45+C46</f>
        <v>4000</v>
      </c>
      <c r="D44" s="28"/>
    </row>
    <row r="45" spans="1:4" ht="12.75">
      <c r="A45" s="17"/>
      <c r="B45" s="19" t="s">
        <v>26</v>
      </c>
      <c r="C45" s="11">
        <v>4000</v>
      </c>
      <c r="D45" s="28"/>
    </row>
    <row r="46" spans="1:4" ht="12.75">
      <c r="A46" s="17"/>
      <c r="B46" s="19" t="s">
        <v>9</v>
      </c>
      <c r="C46" s="11">
        <v>0</v>
      </c>
      <c r="D46" s="28"/>
    </row>
    <row r="47" spans="1:4" ht="12.75">
      <c r="A47" s="17">
        <v>8</v>
      </c>
      <c r="B47" s="23" t="s">
        <v>24</v>
      </c>
      <c r="C47" s="10">
        <f>C48+C49+C50+C51</f>
        <v>2095</v>
      </c>
      <c r="D47" s="28"/>
    </row>
    <row r="48" spans="1:4" ht="12.75">
      <c r="A48" s="17"/>
      <c r="B48" s="19" t="s">
        <v>7</v>
      </c>
      <c r="C48" s="20">
        <v>930</v>
      </c>
      <c r="D48" s="28"/>
    </row>
    <row r="49" spans="1:4" ht="12.75">
      <c r="A49" s="17"/>
      <c r="B49" s="19" t="s">
        <v>25</v>
      </c>
      <c r="C49" s="20">
        <v>465</v>
      </c>
      <c r="D49" s="28"/>
    </row>
    <row r="50" spans="1:4" ht="12.75">
      <c r="A50" s="17"/>
      <c r="B50" s="19" t="s">
        <v>13</v>
      </c>
      <c r="C50" s="11">
        <v>0</v>
      </c>
      <c r="D50" s="28"/>
    </row>
    <row r="51" spans="1:4" ht="12.75">
      <c r="A51" s="17"/>
      <c r="B51" s="19" t="s">
        <v>9</v>
      </c>
      <c r="C51" s="11">
        <v>700</v>
      </c>
      <c r="D51" s="28"/>
    </row>
    <row r="52" spans="1:4" ht="15.75">
      <c r="A52" s="29" t="s">
        <v>41</v>
      </c>
      <c r="B52" s="29"/>
      <c r="C52" s="29"/>
      <c r="D52" s="29"/>
    </row>
    <row r="53" spans="1:4" ht="12.75">
      <c r="A53" s="7"/>
      <c r="B53" s="13" t="s">
        <v>5</v>
      </c>
      <c r="C53" s="4">
        <f>C54+C55+C56+C57+C58</f>
        <v>10700</v>
      </c>
      <c r="D53" s="37" t="s">
        <v>108</v>
      </c>
    </row>
    <row r="54" spans="1:4" ht="12.75">
      <c r="A54" s="7"/>
      <c r="B54" s="4" t="s">
        <v>7</v>
      </c>
      <c r="C54" s="4">
        <f>0</f>
        <v>0</v>
      </c>
      <c r="D54" s="37"/>
    </row>
    <row r="55" spans="1:4" ht="12.75">
      <c r="A55" s="7"/>
      <c r="B55" s="4" t="s">
        <v>26</v>
      </c>
      <c r="C55" s="4">
        <v>600</v>
      </c>
      <c r="D55" s="37"/>
    </row>
    <row r="56" spans="1:4" ht="12.75">
      <c r="A56" s="7"/>
      <c r="B56" s="6" t="s">
        <v>13</v>
      </c>
      <c r="C56" s="4">
        <v>100</v>
      </c>
      <c r="D56" s="37"/>
    </row>
    <row r="57" spans="1:4" ht="12.75">
      <c r="A57" s="7"/>
      <c r="B57" s="6" t="s">
        <v>14</v>
      </c>
      <c r="C57" s="4">
        <f>0</f>
        <v>0</v>
      </c>
      <c r="D57" s="37"/>
    </row>
    <row r="58" spans="1:4" ht="12.75">
      <c r="A58" s="7"/>
      <c r="B58" s="6" t="s">
        <v>9</v>
      </c>
      <c r="C58" s="4">
        <f>C61</f>
        <v>10000</v>
      </c>
      <c r="D58" s="37"/>
    </row>
    <row r="59" spans="1:4" ht="25.5">
      <c r="A59" s="7">
        <v>9</v>
      </c>
      <c r="B59" s="6" t="s">
        <v>86</v>
      </c>
      <c r="C59" s="4">
        <f>C60+C61</f>
        <v>10000</v>
      </c>
      <c r="D59" s="37"/>
    </row>
    <row r="60" spans="1:4" ht="12.75">
      <c r="A60" s="7"/>
      <c r="B60" s="7" t="s">
        <v>26</v>
      </c>
      <c r="C60" s="5">
        <v>0</v>
      </c>
      <c r="D60" s="37"/>
    </row>
    <row r="61" spans="1:4" ht="12.75">
      <c r="A61" s="7"/>
      <c r="B61" s="7" t="s">
        <v>9</v>
      </c>
      <c r="C61" s="5">
        <v>10000</v>
      </c>
      <c r="D61" s="37"/>
    </row>
    <row r="62" spans="1:4" ht="38.25">
      <c r="A62" s="7">
        <v>10</v>
      </c>
      <c r="B62" s="6" t="s">
        <v>95</v>
      </c>
      <c r="C62" s="4">
        <f>C63+C64</f>
        <v>600</v>
      </c>
      <c r="D62" s="37"/>
    </row>
    <row r="63" spans="1:4" ht="12.75">
      <c r="A63" s="7"/>
      <c r="B63" s="7" t="s">
        <v>26</v>
      </c>
      <c r="C63" s="5">
        <v>600</v>
      </c>
      <c r="D63" s="37"/>
    </row>
    <row r="64" spans="1:4" ht="12.75">
      <c r="A64" s="7"/>
      <c r="B64" s="7" t="s">
        <v>13</v>
      </c>
      <c r="C64" s="5">
        <v>0</v>
      </c>
      <c r="D64" s="37"/>
    </row>
    <row r="65" spans="1:4" ht="51">
      <c r="A65" s="7">
        <v>11</v>
      </c>
      <c r="B65" s="6" t="s">
        <v>94</v>
      </c>
      <c r="C65" s="4">
        <f>C66</f>
        <v>100</v>
      </c>
      <c r="D65" s="37"/>
    </row>
    <row r="66" spans="1:4" ht="12.75">
      <c r="A66" s="7"/>
      <c r="B66" s="5" t="s">
        <v>13</v>
      </c>
      <c r="C66" s="5">
        <v>100</v>
      </c>
      <c r="D66" s="37"/>
    </row>
    <row r="67" spans="1:4" ht="16.5">
      <c r="A67" s="32" t="s">
        <v>10</v>
      </c>
      <c r="B67" s="32"/>
      <c r="C67" s="32"/>
      <c r="D67" s="32"/>
    </row>
    <row r="68" spans="1:4" ht="12.75">
      <c r="A68" s="7"/>
      <c r="B68" s="4" t="s">
        <v>5</v>
      </c>
      <c r="C68" s="4">
        <f>C75+C95</f>
        <v>246286.7</v>
      </c>
      <c r="D68" s="46"/>
    </row>
    <row r="69" spans="1:4" ht="12.75">
      <c r="A69" s="7"/>
      <c r="B69" s="4" t="s">
        <v>7</v>
      </c>
      <c r="C69" s="4">
        <f>C76+C96</f>
        <v>154724.86</v>
      </c>
      <c r="D69" s="47"/>
    </row>
    <row r="70" spans="1:4" ht="12.75">
      <c r="A70" s="7"/>
      <c r="B70" s="4" t="s">
        <v>26</v>
      </c>
      <c r="C70" s="4">
        <f>C77+C97</f>
        <v>73538.43000000001</v>
      </c>
      <c r="D70" s="47"/>
    </row>
    <row r="71" spans="1:4" ht="12.75">
      <c r="A71" s="7"/>
      <c r="B71" s="6" t="s">
        <v>13</v>
      </c>
      <c r="C71" s="4">
        <f>C78</f>
        <v>100</v>
      </c>
      <c r="D71" s="47"/>
    </row>
    <row r="72" spans="1:4" ht="12.75">
      <c r="A72" s="7"/>
      <c r="B72" s="6" t="s">
        <v>14</v>
      </c>
      <c r="C72" s="4">
        <f>C79+C98</f>
        <v>17923.410000000003</v>
      </c>
      <c r="D72" s="47"/>
    </row>
    <row r="73" spans="1:4" ht="12.75">
      <c r="A73" s="7"/>
      <c r="B73" s="4" t="s">
        <v>9</v>
      </c>
      <c r="C73" s="4">
        <f>C80+C99</f>
        <v>0</v>
      </c>
      <c r="D73" s="48"/>
    </row>
    <row r="74" spans="1:4" ht="15.75">
      <c r="A74" s="29" t="s">
        <v>103</v>
      </c>
      <c r="B74" s="29"/>
      <c r="C74" s="29"/>
      <c r="D74" s="29"/>
    </row>
    <row r="75" spans="1:4" ht="12.75">
      <c r="A75" s="5"/>
      <c r="B75" s="4" t="s">
        <v>5</v>
      </c>
      <c r="C75" s="4">
        <f>C76+C77+C78+C79+C80</f>
        <v>171195.37</v>
      </c>
      <c r="D75" s="30"/>
    </row>
    <row r="76" spans="1:4" ht="12.75">
      <c r="A76" s="5"/>
      <c r="B76" s="4" t="s">
        <v>7</v>
      </c>
      <c r="C76" s="4">
        <f>C82</f>
        <v>123188</v>
      </c>
      <c r="D76" s="30"/>
    </row>
    <row r="77" spans="1:4" ht="12.75">
      <c r="A77" s="5"/>
      <c r="B77" s="4" t="s">
        <v>26</v>
      </c>
      <c r="C77" s="4">
        <f>C83+C88</f>
        <v>47907.37</v>
      </c>
      <c r="D77" s="30"/>
    </row>
    <row r="78" spans="1:4" ht="12.75">
      <c r="A78" s="5"/>
      <c r="B78" s="6" t="s">
        <v>13</v>
      </c>
      <c r="C78" s="4">
        <f>C84+C89+C92</f>
        <v>100</v>
      </c>
      <c r="D78" s="30"/>
    </row>
    <row r="79" spans="1:4" ht="12.75">
      <c r="A79" s="5"/>
      <c r="B79" s="6" t="s">
        <v>14</v>
      </c>
      <c r="C79" s="4">
        <f>C85+C93</f>
        <v>0</v>
      </c>
      <c r="D79" s="30"/>
    </row>
    <row r="80" spans="1:4" ht="12.75">
      <c r="A80" s="5"/>
      <c r="B80" s="4" t="s">
        <v>9</v>
      </c>
      <c r="C80" s="4">
        <f>C86</f>
        <v>0</v>
      </c>
      <c r="D80" s="30"/>
    </row>
    <row r="81" spans="1:4" ht="38.25" customHeight="1">
      <c r="A81" s="17">
        <v>12</v>
      </c>
      <c r="B81" s="21" t="s">
        <v>102</v>
      </c>
      <c r="C81" s="18">
        <f>C82+C83+C84+C85+C86</f>
        <v>168419.37</v>
      </c>
      <c r="D81" s="38" t="s">
        <v>93</v>
      </c>
    </row>
    <row r="82" spans="1:4" ht="12.75">
      <c r="A82" s="17"/>
      <c r="B82" s="19" t="s">
        <v>7</v>
      </c>
      <c r="C82" s="11">
        <v>123188</v>
      </c>
      <c r="D82" s="39"/>
    </row>
    <row r="83" spans="1:4" ht="12.75">
      <c r="A83" s="17"/>
      <c r="B83" s="19" t="s">
        <v>26</v>
      </c>
      <c r="C83" s="22">
        <v>45231.37</v>
      </c>
      <c r="D83" s="39"/>
    </row>
    <row r="84" spans="1:4" ht="12.75" customHeight="1">
      <c r="A84" s="17"/>
      <c r="B84" s="19" t="s">
        <v>13</v>
      </c>
      <c r="C84" s="11">
        <v>0</v>
      </c>
      <c r="D84" s="39"/>
    </row>
    <row r="85" spans="1:4" ht="12.75">
      <c r="A85" s="17"/>
      <c r="B85" s="19" t="s">
        <v>14</v>
      </c>
      <c r="C85" s="22">
        <v>0</v>
      </c>
      <c r="D85" s="39"/>
    </row>
    <row r="86" spans="1:4" ht="12.75">
      <c r="A86" s="17"/>
      <c r="B86" s="19" t="s">
        <v>9</v>
      </c>
      <c r="C86" s="11">
        <v>0</v>
      </c>
      <c r="D86" s="39"/>
    </row>
    <row r="87" spans="1:4" ht="38.25">
      <c r="A87" s="17">
        <v>13</v>
      </c>
      <c r="B87" s="23" t="s">
        <v>99</v>
      </c>
      <c r="C87" s="21">
        <f>C88+C89+C93</f>
        <v>2676</v>
      </c>
      <c r="D87" s="39"/>
    </row>
    <row r="88" spans="1:4" ht="12.75">
      <c r="A88" s="17"/>
      <c r="B88" s="12" t="s">
        <v>107</v>
      </c>
      <c r="C88" s="22">
        <v>2676</v>
      </c>
      <c r="D88" s="39"/>
    </row>
    <row r="89" spans="1:4" ht="12.75">
      <c r="A89" s="17"/>
      <c r="B89" s="19" t="s">
        <v>13</v>
      </c>
      <c r="C89" s="22">
        <v>0</v>
      </c>
      <c r="D89" s="39"/>
    </row>
    <row r="90" spans="1:4" ht="12.75">
      <c r="A90" s="17"/>
      <c r="B90" s="19" t="s">
        <v>14</v>
      </c>
      <c r="C90" s="22"/>
      <c r="D90" s="39"/>
    </row>
    <row r="91" spans="1:4" ht="38.25">
      <c r="A91" s="17">
        <v>14</v>
      </c>
      <c r="B91" s="23" t="s">
        <v>98</v>
      </c>
      <c r="C91" s="21">
        <f>C92+C93</f>
        <v>100</v>
      </c>
      <c r="D91" s="39"/>
    </row>
    <row r="92" spans="1:4" ht="12.75">
      <c r="A92" s="17"/>
      <c r="B92" s="19" t="s">
        <v>13</v>
      </c>
      <c r="C92" s="22">
        <v>100</v>
      </c>
      <c r="D92" s="39"/>
    </row>
    <row r="93" spans="1:4" ht="12.75">
      <c r="A93" s="17"/>
      <c r="B93" s="19"/>
      <c r="C93" s="25"/>
      <c r="D93" s="40"/>
    </row>
    <row r="94" spans="1:4" ht="15.75">
      <c r="A94" s="29" t="s">
        <v>23</v>
      </c>
      <c r="B94" s="29"/>
      <c r="C94" s="29"/>
      <c r="D94" s="29"/>
    </row>
    <row r="95" spans="1:4" ht="12.75">
      <c r="A95" s="5"/>
      <c r="B95" s="4" t="s">
        <v>5</v>
      </c>
      <c r="C95" s="4">
        <f>C96+C97+C98+C99</f>
        <v>75091.33</v>
      </c>
      <c r="D95" s="30"/>
    </row>
    <row r="96" spans="1:4" ht="12.75">
      <c r="A96" s="5"/>
      <c r="B96" s="4" t="s">
        <v>7</v>
      </c>
      <c r="C96" s="4">
        <f>C110+C115</f>
        <v>31536.86</v>
      </c>
      <c r="D96" s="49"/>
    </row>
    <row r="97" spans="1:4" ht="12.75">
      <c r="A97" s="5"/>
      <c r="B97" s="4" t="s">
        <v>26</v>
      </c>
      <c r="C97" s="4">
        <f>C111+C116+C137+C140+C143</f>
        <v>25631.06</v>
      </c>
      <c r="D97" s="49"/>
    </row>
    <row r="98" spans="1:4" ht="12.75">
      <c r="A98" s="5"/>
      <c r="B98" s="6" t="s">
        <v>14</v>
      </c>
      <c r="C98" s="4">
        <f>C100+C112+C117+C120+C129+C141+C138+C144</f>
        <v>17923.410000000003</v>
      </c>
      <c r="D98" s="49"/>
    </row>
    <row r="99" spans="1:4" ht="12.75">
      <c r="A99" s="5"/>
      <c r="B99" s="4" t="s">
        <v>9</v>
      </c>
      <c r="C99" s="4">
        <f>C113+C118</f>
        <v>0</v>
      </c>
      <c r="D99" s="49"/>
    </row>
    <row r="100" spans="1:4" ht="12.75">
      <c r="A100" s="5"/>
      <c r="B100" s="26" t="s">
        <v>72</v>
      </c>
      <c r="C100" s="26">
        <f>C102+C103+C104+C105+C106+C107</f>
        <v>2100</v>
      </c>
      <c r="D100" s="25"/>
    </row>
    <row r="101" spans="1:4" ht="12.75">
      <c r="A101" s="17">
        <v>15</v>
      </c>
      <c r="B101" s="12" t="s">
        <v>58</v>
      </c>
      <c r="D101" s="28" t="s">
        <v>71</v>
      </c>
    </row>
    <row r="102" spans="1:4" ht="51">
      <c r="A102" s="17"/>
      <c r="B102" s="22" t="s">
        <v>55</v>
      </c>
      <c r="C102" s="18">
        <v>1200</v>
      </c>
      <c r="D102" s="28"/>
    </row>
    <row r="103" spans="1:4" ht="38.25">
      <c r="A103" s="17"/>
      <c r="B103" s="19" t="s">
        <v>56</v>
      </c>
      <c r="C103" s="11">
        <v>150</v>
      </c>
      <c r="D103" s="28"/>
    </row>
    <row r="104" spans="1:4" ht="51">
      <c r="A104" s="17"/>
      <c r="B104" s="19" t="s">
        <v>57</v>
      </c>
      <c r="C104" s="11">
        <v>300</v>
      </c>
      <c r="D104" s="28"/>
    </row>
    <row r="105" spans="1:4" ht="12.75">
      <c r="A105" s="17"/>
      <c r="B105" s="19" t="s">
        <v>74</v>
      </c>
      <c r="C105" s="11">
        <v>150</v>
      </c>
      <c r="D105" s="28"/>
    </row>
    <row r="106" spans="1:4" ht="12.75">
      <c r="A106" s="17"/>
      <c r="B106" s="19" t="s">
        <v>70</v>
      </c>
      <c r="C106" s="11">
        <v>100</v>
      </c>
      <c r="D106" s="28"/>
    </row>
    <row r="107" spans="1:4" ht="25.5">
      <c r="A107" s="17">
        <v>16</v>
      </c>
      <c r="B107" s="19" t="s">
        <v>73</v>
      </c>
      <c r="C107" s="11">
        <v>200</v>
      </c>
      <c r="D107" s="28"/>
    </row>
    <row r="108" spans="1:4" ht="25.5" customHeight="1">
      <c r="A108" s="12">
        <v>17</v>
      </c>
      <c r="B108" s="21" t="s">
        <v>88</v>
      </c>
      <c r="C108" s="18">
        <f>C109+C114</f>
        <v>62026.11</v>
      </c>
      <c r="D108" s="28" t="s">
        <v>40</v>
      </c>
    </row>
    <row r="109" spans="1:4" ht="38.25">
      <c r="A109" s="17"/>
      <c r="B109" s="19" t="s">
        <v>75</v>
      </c>
      <c r="C109" s="11">
        <f>C110+C111+C112+C113</f>
        <v>52634.6</v>
      </c>
      <c r="D109" s="28"/>
    </row>
    <row r="110" spans="1:4" ht="12.75">
      <c r="A110" s="17"/>
      <c r="B110" s="19" t="s">
        <v>46</v>
      </c>
      <c r="C110" s="11">
        <v>26733.1</v>
      </c>
      <c r="D110" s="28"/>
    </row>
    <row r="111" spans="1:4" ht="12.75">
      <c r="A111" s="17"/>
      <c r="B111" s="19" t="s">
        <v>26</v>
      </c>
      <c r="C111" s="11">
        <v>20638</v>
      </c>
      <c r="D111" s="28"/>
    </row>
    <row r="112" spans="1:4" ht="12.75">
      <c r="A112" s="17"/>
      <c r="B112" s="19" t="s">
        <v>14</v>
      </c>
      <c r="C112" s="11">
        <v>5263.5</v>
      </c>
      <c r="D112" s="28"/>
    </row>
    <row r="113" spans="1:4" ht="12.75">
      <c r="A113" s="17"/>
      <c r="B113" s="19" t="s">
        <v>9</v>
      </c>
      <c r="C113" s="11">
        <v>0</v>
      </c>
      <c r="D113" s="28"/>
    </row>
    <row r="114" spans="1:4" ht="25.5" customHeight="1">
      <c r="A114" s="17"/>
      <c r="B114" s="22" t="s">
        <v>76</v>
      </c>
      <c r="C114" s="18">
        <f>C115+C116+C117+C118</f>
        <v>9391.51</v>
      </c>
      <c r="D114" s="28" t="s">
        <v>81</v>
      </c>
    </row>
    <row r="115" spans="1:4" ht="12.75">
      <c r="A115" s="17"/>
      <c r="B115" s="19" t="s">
        <v>46</v>
      </c>
      <c r="C115" s="11">
        <v>4803.76</v>
      </c>
      <c r="D115" s="28"/>
    </row>
    <row r="116" spans="1:4" ht="12.75">
      <c r="A116" s="17"/>
      <c r="B116" s="19" t="s">
        <v>26</v>
      </c>
      <c r="C116" s="11">
        <v>3648.6</v>
      </c>
      <c r="D116" s="28"/>
    </row>
    <row r="117" spans="1:4" ht="12.75">
      <c r="A117" s="17"/>
      <c r="B117" s="19" t="s">
        <v>14</v>
      </c>
      <c r="C117" s="11">
        <v>939.15</v>
      </c>
      <c r="D117" s="28"/>
    </row>
    <row r="118" spans="1:4" ht="12.75">
      <c r="A118" s="17"/>
      <c r="B118" s="19" t="s">
        <v>9</v>
      </c>
      <c r="C118" s="11">
        <v>0</v>
      </c>
      <c r="D118" s="28"/>
    </row>
    <row r="119" spans="1:4" ht="12.75">
      <c r="A119" s="17"/>
      <c r="B119" s="19"/>
      <c r="C119" s="11"/>
      <c r="D119" s="28"/>
    </row>
    <row r="120" spans="1:4" ht="25.5" customHeight="1">
      <c r="A120" s="17">
        <v>18</v>
      </c>
      <c r="B120" s="21" t="s">
        <v>87</v>
      </c>
      <c r="C120" s="18">
        <f>C122+C123+C124+C125+C126+C127+C128</f>
        <v>5500</v>
      </c>
      <c r="D120" s="28" t="s">
        <v>81</v>
      </c>
    </row>
    <row r="121" spans="1:4" ht="12.75">
      <c r="A121" s="17"/>
      <c r="B121" s="19" t="s">
        <v>47</v>
      </c>
      <c r="C121" s="11"/>
      <c r="D121" s="28"/>
    </row>
    <row r="122" spans="1:4" ht="25.5">
      <c r="A122" s="17"/>
      <c r="B122" s="19" t="s">
        <v>48</v>
      </c>
      <c r="C122" s="11">
        <v>1000</v>
      </c>
      <c r="D122" s="28"/>
    </row>
    <row r="123" spans="1:4" ht="25.5">
      <c r="A123" s="17"/>
      <c r="B123" s="19" t="s">
        <v>49</v>
      </c>
      <c r="C123" s="11">
        <v>900</v>
      </c>
      <c r="D123" s="28"/>
    </row>
    <row r="124" spans="1:4" ht="25.5">
      <c r="A124" s="17"/>
      <c r="B124" s="19" t="s">
        <v>50</v>
      </c>
      <c r="C124" s="11">
        <v>850</v>
      </c>
      <c r="D124" s="28"/>
    </row>
    <row r="125" spans="1:4" ht="12.75">
      <c r="A125" s="17"/>
      <c r="B125" s="19" t="s">
        <v>51</v>
      </c>
      <c r="C125" s="11">
        <v>350</v>
      </c>
      <c r="D125" s="28"/>
    </row>
    <row r="126" spans="1:4" ht="25.5" customHeight="1">
      <c r="A126" s="17"/>
      <c r="B126" s="22" t="s">
        <v>52</v>
      </c>
      <c r="C126" s="17">
        <v>1000</v>
      </c>
      <c r="D126" s="28" t="s">
        <v>81</v>
      </c>
    </row>
    <row r="127" spans="1:4" ht="12.75">
      <c r="A127" s="17"/>
      <c r="B127" s="19" t="s">
        <v>53</v>
      </c>
      <c r="C127" s="11">
        <v>600</v>
      </c>
      <c r="D127" s="28"/>
    </row>
    <row r="128" spans="1:4" ht="12.75">
      <c r="A128" s="17"/>
      <c r="B128" s="19" t="s">
        <v>54</v>
      </c>
      <c r="C128" s="11">
        <v>800</v>
      </c>
      <c r="D128" s="28"/>
    </row>
    <row r="129" spans="1:4" ht="12.75">
      <c r="A129" s="17">
        <v>19</v>
      </c>
      <c r="B129" s="23" t="s">
        <v>59</v>
      </c>
      <c r="C129" s="11">
        <f>C131+C132+C133+C134</f>
        <v>4050</v>
      </c>
      <c r="D129" s="28"/>
    </row>
    <row r="130" spans="1:4" ht="12.75">
      <c r="A130" s="17"/>
      <c r="B130" s="19" t="s">
        <v>60</v>
      </c>
      <c r="C130" s="11"/>
      <c r="D130" s="28"/>
    </row>
    <row r="131" spans="1:4" ht="25.5">
      <c r="A131" s="17"/>
      <c r="B131" s="19" t="s">
        <v>61</v>
      </c>
      <c r="C131" s="11">
        <v>1300</v>
      </c>
      <c r="D131" s="28"/>
    </row>
    <row r="132" spans="1:4" ht="25.5" customHeight="1">
      <c r="A132" s="17"/>
      <c r="B132" s="22" t="s">
        <v>62</v>
      </c>
      <c r="C132" s="17">
        <v>950</v>
      </c>
      <c r="D132" s="28" t="s">
        <v>81</v>
      </c>
    </row>
    <row r="133" spans="1:4" ht="12.75">
      <c r="A133" s="17"/>
      <c r="B133" s="19" t="s">
        <v>63</v>
      </c>
      <c r="C133" s="11">
        <v>800</v>
      </c>
      <c r="D133" s="28"/>
    </row>
    <row r="134" spans="1:4" ht="38.25">
      <c r="A134" s="17"/>
      <c r="B134" s="19" t="s">
        <v>64</v>
      </c>
      <c r="C134" s="11">
        <v>1000</v>
      </c>
      <c r="D134" s="28"/>
    </row>
    <row r="135" spans="1:4" ht="38.25">
      <c r="A135" s="17">
        <v>20</v>
      </c>
      <c r="B135" s="23" t="s">
        <v>77</v>
      </c>
      <c r="C135" s="24">
        <f>C136+C137+C138+C139+C140+C141+C142+C143+C144</f>
        <v>2830.44</v>
      </c>
      <c r="D135" s="28"/>
    </row>
    <row r="136" spans="1:4" ht="25.5">
      <c r="A136" s="17"/>
      <c r="B136" s="12" t="s">
        <v>78</v>
      </c>
      <c r="C136" s="11">
        <f>C137+C138</f>
        <v>804.0400000000001</v>
      </c>
      <c r="D136" s="28"/>
    </row>
    <row r="137" spans="1:4" ht="12.75">
      <c r="A137" s="17"/>
      <c r="B137" s="19" t="s">
        <v>26</v>
      </c>
      <c r="C137" s="11">
        <v>763.84</v>
      </c>
      <c r="D137" s="28"/>
    </row>
    <row r="138" spans="1:4" ht="12.75">
      <c r="A138" s="17"/>
      <c r="B138" s="19" t="s">
        <v>14</v>
      </c>
      <c r="C138" s="17">
        <v>40.2</v>
      </c>
      <c r="D138" s="28" t="s">
        <v>111</v>
      </c>
    </row>
    <row r="139" spans="1:4" ht="38.25">
      <c r="A139" s="17"/>
      <c r="B139" s="19" t="s">
        <v>79</v>
      </c>
      <c r="C139" s="11">
        <f>C140+C141</f>
        <v>325.83000000000004</v>
      </c>
      <c r="D139" s="28"/>
    </row>
    <row r="140" spans="1:4" ht="12.75">
      <c r="A140" s="17"/>
      <c r="B140" s="19" t="s">
        <v>26</v>
      </c>
      <c r="C140" s="11">
        <v>309.54</v>
      </c>
      <c r="D140" s="28"/>
    </row>
    <row r="141" spans="1:4" ht="12.75">
      <c r="A141" s="17"/>
      <c r="B141" s="19" t="s">
        <v>14</v>
      </c>
      <c r="C141" s="11">
        <v>16.29</v>
      </c>
      <c r="D141" s="28"/>
    </row>
    <row r="142" spans="1:4" ht="38.25">
      <c r="A142" s="17"/>
      <c r="B142" s="19" t="s">
        <v>80</v>
      </c>
      <c r="C142" s="11">
        <f>C143+C144</f>
        <v>285.34999999999997</v>
      </c>
      <c r="D142" s="28"/>
    </row>
    <row r="143" spans="1:4" ht="12.75">
      <c r="A143" s="17"/>
      <c r="B143" s="19" t="s">
        <v>26</v>
      </c>
      <c r="C143" s="11">
        <v>271.08</v>
      </c>
      <c r="D143" s="28"/>
    </row>
    <row r="144" spans="1:4" ht="12.75" customHeight="1">
      <c r="A144" s="17"/>
      <c r="B144" s="22" t="s">
        <v>14</v>
      </c>
      <c r="C144" s="17">
        <v>14.27</v>
      </c>
      <c r="D144" s="11"/>
    </row>
    <row r="145" spans="1:4" ht="16.5">
      <c r="A145" s="32" t="s">
        <v>11</v>
      </c>
      <c r="B145" s="32"/>
      <c r="C145" s="32"/>
      <c r="D145" s="32"/>
    </row>
    <row r="146" spans="1:4" ht="12.75">
      <c r="A146" s="7"/>
      <c r="B146" s="6" t="s">
        <v>5</v>
      </c>
      <c r="C146" s="4">
        <f>C147+C148+C149+C150+C151</f>
        <v>72501.09999999999</v>
      </c>
      <c r="D146" s="46"/>
    </row>
    <row r="147" spans="1:4" ht="12.75">
      <c r="A147" s="7"/>
      <c r="B147" s="6" t="s">
        <v>7</v>
      </c>
      <c r="C147" s="4">
        <f>C175+C202+C232+C247</f>
        <v>59161</v>
      </c>
      <c r="D147" s="47"/>
    </row>
    <row r="148" spans="1:4" ht="12.75">
      <c r="A148" s="7"/>
      <c r="B148" s="6" t="s">
        <v>26</v>
      </c>
      <c r="C148" s="4">
        <f>C154+C177+C203+C233+C248</f>
        <v>4194.7</v>
      </c>
      <c r="D148" s="47"/>
    </row>
    <row r="149" spans="1:4" ht="12.75">
      <c r="A149" s="7"/>
      <c r="B149" s="6" t="s">
        <v>13</v>
      </c>
      <c r="C149" s="4">
        <f>C177+C204+C234+C249</f>
        <v>5700.9</v>
      </c>
      <c r="D149" s="47"/>
    </row>
    <row r="150" spans="1:4" ht="12.75">
      <c r="A150" s="7"/>
      <c r="B150" s="6" t="s">
        <v>14</v>
      </c>
      <c r="C150" s="4">
        <f>C205+C235+C250</f>
        <v>350</v>
      </c>
      <c r="D150" s="47"/>
    </row>
    <row r="151" spans="1:4" ht="12.75">
      <c r="A151" s="7"/>
      <c r="B151" s="6" t="s">
        <v>9</v>
      </c>
      <c r="C151" s="4">
        <f>C206+C251</f>
        <v>3094.5</v>
      </c>
      <c r="D151" s="48"/>
    </row>
    <row r="152" spans="1:4" ht="15.75">
      <c r="A152" s="29" t="s">
        <v>32</v>
      </c>
      <c r="B152" s="29"/>
      <c r="C152" s="29"/>
      <c r="D152" s="29"/>
    </row>
    <row r="153" spans="1:4" ht="12.75">
      <c r="A153" s="7"/>
      <c r="B153" s="6" t="s">
        <v>5</v>
      </c>
      <c r="C153" s="4">
        <f>C154</f>
        <v>1813.6999999999998</v>
      </c>
      <c r="D153" s="37"/>
    </row>
    <row r="154" spans="1:4" ht="12.75">
      <c r="A154" s="7"/>
      <c r="B154" s="6" t="s">
        <v>26</v>
      </c>
      <c r="C154" s="4">
        <f>C155+C157+C159+C161+C164+C166+C169+C171</f>
        <v>1813.6999999999998</v>
      </c>
      <c r="D154" s="45"/>
    </row>
    <row r="155" spans="1:4" ht="12.75">
      <c r="A155" s="17">
        <v>21</v>
      </c>
      <c r="B155" s="10" t="s">
        <v>18</v>
      </c>
      <c r="C155" s="18">
        <f>C156</f>
        <v>140.5</v>
      </c>
      <c r="D155" s="28" t="s">
        <v>38</v>
      </c>
    </row>
    <row r="156" spans="1:4" ht="12.75">
      <c r="A156" s="17"/>
      <c r="B156" s="19" t="s">
        <v>26</v>
      </c>
      <c r="C156" s="11">
        <v>140.5</v>
      </c>
      <c r="D156" s="28"/>
    </row>
    <row r="157" spans="1:4" ht="38.25">
      <c r="A157" s="17">
        <v>22</v>
      </c>
      <c r="B157" s="23" t="s">
        <v>65</v>
      </c>
      <c r="C157" s="24">
        <f>C158</f>
        <v>828.1</v>
      </c>
      <c r="D157" s="28"/>
    </row>
    <row r="158" spans="1:4" ht="12.75">
      <c r="A158" s="17"/>
      <c r="B158" s="19" t="s">
        <v>26</v>
      </c>
      <c r="C158" s="11">
        <v>828.1</v>
      </c>
      <c r="D158" s="28"/>
    </row>
    <row r="159" spans="1:4" ht="25.5">
      <c r="A159" s="17">
        <v>23</v>
      </c>
      <c r="B159" s="23" t="s">
        <v>66</v>
      </c>
      <c r="C159" s="24">
        <f>C160</f>
        <v>485.4</v>
      </c>
      <c r="D159" s="28"/>
    </row>
    <row r="160" spans="1:4" ht="12.75">
      <c r="A160" s="17"/>
      <c r="B160" s="19" t="s">
        <v>26</v>
      </c>
      <c r="C160" s="11">
        <v>485.4</v>
      </c>
      <c r="D160" s="28"/>
    </row>
    <row r="161" spans="1:4" ht="25.5">
      <c r="A161" s="17">
        <v>24</v>
      </c>
      <c r="B161" s="21" t="s">
        <v>19</v>
      </c>
      <c r="C161" s="18">
        <f>C162+C163</f>
        <v>50.7</v>
      </c>
      <c r="D161" s="28" t="s">
        <v>38</v>
      </c>
    </row>
    <row r="162" spans="1:4" ht="12.75">
      <c r="A162" s="17"/>
      <c r="B162" s="19" t="s">
        <v>7</v>
      </c>
      <c r="C162" s="11">
        <v>0</v>
      </c>
      <c r="D162" s="28"/>
    </row>
    <row r="163" spans="1:4" ht="12.75">
      <c r="A163" s="17"/>
      <c r="B163" s="19" t="s">
        <v>26</v>
      </c>
      <c r="C163" s="11">
        <v>50.7</v>
      </c>
      <c r="D163" s="28"/>
    </row>
    <row r="164" spans="1:4" ht="25.5">
      <c r="A164" s="17">
        <v>25</v>
      </c>
      <c r="B164" s="23" t="s">
        <v>67</v>
      </c>
      <c r="C164" s="24">
        <f>C165</f>
        <v>12</v>
      </c>
      <c r="D164" s="28"/>
    </row>
    <row r="165" spans="1:4" ht="12.75">
      <c r="A165" s="17"/>
      <c r="B165" s="19" t="s">
        <v>26</v>
      </c>
      <c r="C165" s="11">
        <v>12</v>
      </c>
      <c r="D165" s="28"/>
    </row>
    <row r="166" spans="1:4" ht="25.5">
      <c r="A166" s="17">
        <v>26</v>
      </c>
      <c r="B166" s="10" t="s">
        <v>20</v>
      </c>
      <c r="C166" s="18">
        <f>C167+C168</f>
        <v>222.3</v>
      </c>
      <c r="D166" s="28" t="s">
        <v>38</v>
      </c>
    </row>
    <row r="167" spans="1:4" ht="12.75">
      <c r="A167" s="17"/>
      <c r="B167" s="19" t="s">
        <v>7</v>
      </c>
      <c r="C167" s="11">
        <v>0</v>
      </c>
      <c r="D167" s="28"/>
    </row>
    <row r="168" spans="1:4" ht="12.75">
      <c r="A168" s="17"/>
      <c r="B168" s="19" t="s">
        <v>26</v>
      </c>
      <c r="C168" s="11">
        <v>222.3</v>
      </c>
      <c r="D168" s="28"/>
    </row>
    <row r="169" spans="1:4" ht="12.75" customHeight="1">
      <c r="A169" s="17">
        <v>27</v>
      </c>
      <c r="B169" s="23" t="s">
        <v>68</v>
      </c>
      <c r="C169" s="24">
        <f>C170</f>
        <v>22.6</v>
      </c>
      <c r="D169" s="28"/>
    </row>
    <row r="170" spans="1:4" ht="12.75">
      <c r="A170" s="17"/>
      <c r="B170" s="19" t="s">
        <v>26</v>
      </c>
      <c r="C170" s="11">
        <v>22.6</v>
      </c>
      <c r="D170" s="28"/>
    </row>
    <row r="171" spans="1:4" ht="12.75">
      <c r="A171" s="17">
        <v>28</v>
      </c>
      <c r="B171" s="27" t="s">
        <v>69</v>
      </c>
      <c r="C171" s="24">
        <f>C172</f>
        <v>52.1</v>
      </c>
      <c r="D171" s="28"/>
    </row>
    <row r="172" spans="1:4" ht="12.75">
      <c r="A172" s="17"/>
      <c r="B172" s="19" t="s">
        <v>26</v>
      </c>
      <c r="C172" s="11">
        <v>52.1</v>
      </c>
      <c r="D172" s="28"/>
    </row>
    <row r="173" spans="1:4" ht="15.75">
      <c r="A173" s="29" t="s">
        <v>33</v>
      </c>
      <c r="B173" s="29"/>
      <c r="C173" s="29"/>
      <c r="D173" s="29"/>
    </row>
    <row r="174" spans="1:4" ht="12.75">
      <c r="A174" s="7"/>
      <c r="B174" s="6" t="s">
        <v>5</v>
      </c>
      <c r="C174" s="4">
        <f>C178+C181+C184+C187+C190+C193</f>
        <v>162950</v>
      </c>
      <c r="D174" s="46"/>
    </row>
    <row r="175" spans="1:4" ht="12.75">
      <c r="A175" s="7"/>
      <c r="B175" s="6" t="s">
        <v>7</v>
      </c>
      <c r="C175" s="4">
        <f>C179+C182+C185+C188+C191+C194</f>
        <v>58050</v>
      </c>
      <c r="D175" s="47"/>
    </row>
    <row r="176" spans="1:4" ht="12.75">
      <c r="A176" s="7"/>
      <c r="B176" s="6" t="s">
        <v>26</v>
      </c>
      <c r="C176" s="4">
        <f>C180+C183+C186+C189+C192+C195+C197</f>
        <v>119587.9</v>
      </c>
      <c r="D176" s="47"/>
    </row>
    <row r="177" spans="1:4" ht="12.75">
      <c r="A177" s="7"/>
      <c r="B177" s="6" t="s">
        <v>101</v>
      </c>
      <c r="C177" s="4">
        <f>C199</f>
        <v>10</v>
      </c>
      <c r="D177" s="47"/>
    </row>
    <row r="178" spans="1:4" ht="25.5">
      <c r="A178" s="17">
        <v>29</v>
      </c>
      <c r="B178" s="10" t="s">
        <v>30</v>
      </c>
      <c r="C178" s="18">
        <f>SUM(C179:C180)</f>
        <v>13000</v>
      </c>
      <c r="D178" s="28" t="s">
        <v>39</v>
      </c>
    </row>
    <row r="179" spans="1:4" ht="12.75">
      <c r="A179" s="17"/>
      <c r="B179" s="19" t="s">
        <v>7</v>
      </c>
      <c r="C179" s="11">
        <v>0</v>
      </c>
      <c r="D179" s="28"/>
    </row>
    <row r="180" spans="1:4" ht="12.75">
      <c r="A180" s="17"/>
      <c r="B180" s="19" t="s">
        <v>26</v>
      </c>
      <c r="C180" s="11">
        <v>13000</v>
      </c>
      <c r="D180" s="28"/>
    </row>
    <row r="181" spans="1:4" ht="38.25">
      <c r="A181" s="17">
        <v>30</v>
      </c>
      <c r="B181" s="10" t="s">
        <v>15</v>
      </c>
      <c r="C181" s="18">
        <f>SUM(C182:C183)</f>
        <v>1500</v>
      </c>
      <c r="D181" s="28" t="s">
        <v>39</v>
      </c>
    </row>
    <row r="182" spans="1:4" ht="12.75">
      <c r="A182" s="17"/>
      <c r="B182" s="19" t="s">
        <v>7</v>
      </c>
      <c r="C182" s="11">
        <v>0</v>
      </c>
      <c r="D182" s="28"/>
    </row>
    <row r="183" spans="1:4" ht="12.75">
      <c r="A183" s="17"/>
      <c r="B183" s="19" t="s">
        <v>26</v>
      </c>
      <c r="C183" s="11">
        <v>1500</v>
      </c>
      <c r="D183" s="28"/>
    </row>
    <row r="184" spans="1:4" ht="12.75" customHeight="1">
      <c r="A184" s="17">
        <v>31</v>
      </c>
      <c r="B184" s="10" t="s">
        <v>16</v>
      </c>
      <c r="C184" s="18">
        <f>SUM(C185:C186)</f>
        <v>18500</v>
      </c>
      <c r="D184" s="28" t="s">
        <v>39</v>
      </c>
    </row>
    <row r="185" spans="1:4" ht="12.75">
      <c r="A185" s="17"/>
      <c r="B185" s="19" t="s">
        <v>7</v>
      </c>
      <c r="C185" s="11">
        <v>0</v>
      </c>
      <c r="D185" s="28"/>
    </row>
    <row r="186" spans="1:4" ht="12.75">
      <c r="A186" s="17"/>
      <c r="B186" s="19" t="s">
        <v>26</v>
      </c>
      <c r="C186" s="11">
        <v>18500</v>
      </c>
      <c r="D186" s="28"/>
    </row>
    <row r="187" spans="1:4" ht="12.75" customHeight="1">
      <c r="A187" s="17">
        <v>32</v>
      </c>
      <c r="B187" s="10" t="s">
        <v>35</v>
      </c>
      <c r="C187" s="18">
        <f>SUM(C188:C189)</f>
        <v>64000</v>
      </c>
      <c r="D187" s="28" t="s">
        <v>39</v>
      </c>
    </row>
    <row r="188" spans="1:4" ht="12.75">
      <c r="A188" s="17"/>
      <c r="B188" s="19" t="s">
        <v>7</v>
      </c>
      <c r="C188" s="11">
        <v>35500</v>
      </c>
      <c r="D188" s="28"/>
    </row>
    <row r="189" spans="1:4" ht="12.75">
      <c r="A189" s="17"/>
      <c r="B189" s="19" t="s">
        <v>26</v>
      </c>
      <c r="C189" s="11">
        <v>28500</v>
      </c>
      <c r="D189" s="28"/>
    </row>
    <row r="190" spans="1:4" ht="25.5" customHeight="1">
      <c r="A190" s="17">
        <v>33</v>
      </c>
      <c r="B190" s="10" t="s">
        <v>31</v>
      </c>
      <c r="C190" s="18">
        <f>SUM(C191:C192)</f>
        <v>64000</v>
      </c>
      <c r="D190" s="28" t="s">
        <v>39</v>
      </c>
    </row>
    <row r="191" spans="1:4" ht="12.75">
      <c r="A191" s="17"/>
      <c r="B191" s="19" t="s">
        <v>7</v>
      </c>
      <c r="C191" s="11">
        <v>22000</v>
      </c>
      <c r="D191" s="28"/>
    </row>
    <row r="192" spans="1:4" ht="12.75">
      <c r="A192" s="17"/>
      <c r="B192" s="19" t="s">
        <v>26</v>
      </c>
      <c r="C192" s="11">
        <v>42000</v>
      </c>
      <c r="D192" s="28"/>
    </row>
    <row r="193" spans="1:4" ht="25.5" customHeight="1">
      <c r="A193" s="17">
        <v>34</v>
      </c>
      <c r="B193" s="10" t="s">
        <v>17</v>
      </c>
      <c r="C193" s="18">
        <f>C194+C195</f>
        <v>1950</v>
      </c>
      <c r="D193" s="28" t="s">
        <v>104</v>
      </c>
    </row>
    <row r="194" spans="1:4" ht="12.75">
      <c r="A194" s="17"/>
      <c r="B194" s="19" t="s">
        <v>7</v>
      </c>
      <c r="C194" s="11">
        <v>550</v>
      </c>
      <c r="D194" s="28"/>
    </row>
    <row r="195" spans="1:4" ht="12.75">
      <c r="A195" s="17"/>
      <c r="B195" s="19" t="s">
        <v>26</v>
      </c>
      <c r="C195" s="11">
        <v>1400</v>
      </c>
      <c r="D195" s="28"/>
    </row>
    <row r="196" spans="1:4" ht="25.5">
      <c r="A196" s="17">
        <v>35</v>
      </c>
      <c r="B196" s="23" t="s">
        <v>91</v>
      </c>
      <c r="C196" s="24">
        <f>C197</f>
        <v>14687.9</v>
      </c>
      <c r="D196" s="28"/>
    </row>
    <row r="197" spans="1:4" ht="12.75">
      <c r="A197" s="17"/>
      <c r="B197" s="19" t="s">
        <v>26</v>
      </c>
      <c r="C197" s="11">
        <v>14687.9</v>
      </c>
      <c r="D197" s="28"/>
    </row>
    <row r="198" spans="1:4" ht="38.25">
      <c r="A198" s="17">
        <v>36</v>
      </c>
      <c r="B198" s="23" t="s">
        <v>100</v>
      </c>
      <c r="C198" s="24">
        <f>C199</f>
        <v>10</v>
      </c>
      <c r="D198" s="28"/>
    </row>
    <row r="199" spans="1:4" ht="12.75">
      <c r="A199" s="17"/>
      <c r="B199" s="19" t="s">
        <v>13</v>
      </c>
      <c r="C199" s="11">
        <v>10</v>
      </c>
      <c r="D199" s="28"/>
    </row>
    <row r="200" spans="1:4" ht="38.25" customHeight="1">
      <c r="A200" s="29" t="s">
        <v>34</v>
      </c>
      <c r="B200" s="29"/>
      <c r="C200" s="29"/>
      <c r="D200" s="29"/>
    </row>
    <row r="201" spans="1:4" ht="12.75">
      <c r="A201" s="5"/>
      <c r="B201" s="6" t="s">
        <v>5</v>
      </c>
      <c r="C201" s="4">
        <f>C202+C203+C204+C205+C206</f>
        <v>6650</v>
      </c>
      <c r="D201" s="30"/>
    </row>
    <row r="202" spans="1:4" ht="12.75">
      <c r="A202" s="5"/>
      <c r="B202" s="6" t="s">
        <v>7</v>
      </c>
      <c r="C202" s="4">
        <f>C208+C220</f>
        <v>0</v>
      </c>
      <c r="D202" s="30"/>
    </row>
    <row r="203" spans="1:4" ht="12.75">
      <c r="A203" s="5"/>
      <c r="B203" s="6" t="s">
        <v>26</v>
      </c>
      <c r="C203" s="4">
        <f>C209+C221+C225+C228</f>
        <v>1500</v>
      </c>
      <c r="D203" s="30"/>
    </row>
    <row r="204" spans="1:4" ht="12.75">
      <c r="A204" s="5"/>
      <c r="B204" s="6" t="s">
        <v>13</v>
      </c>
      <c r="C204" s="4">
        <f>C210+C216+C226+C229+C222</f>
        <v>4650</v>
      </c>
      <c r="D204" s="30"/>
    </row>
    <row r="205" spans="1:4" ht="12.75">
      <c r="A205" s="5"/>
      <c r="B205" s="6" t="s">
        <v>14</v>
      </c>
      <c r="C205" s="4">
        <f>C211+C217</f>
        <v>0</v>
      </c>
      <c r="D205" s="30"/>
    </row>
    <row r="206" spans="1:4" ht="12.75" customHeight="1">
      <c r="A206" s="5"/>
      <c r="B206" s="6" t="s">
        <v>9</v>
      </c>
      <c r="C206" s="4">
        <f>C212+C229</f>
        <v>500</v>
      </c>
      <c r="D206" s="30"/>
    </row>
    <row r="207" spans="1:4" ht="51">
      <c r="A207" s="17">
        <v>37</v>
      </c>
      <c r="B207" s="10" t="s">
        <v>105</v>
      </c>
      <c r="C207" s="18">
        <f>C208+C209+C210+C211+C212</f>
        <v>2000</v>
      </c>
      <c r="D207" s="28" t="s">
        <v>112</v>
      </c>
    </row>
    <row r="208" spans="1:4" ht="12.75">
      <c r="A208" s="17"/>
      <c r="B208" s="19" t="s">
        <v>7</v>
      </c>
      <c r="C208" s="11">
        <v>0</v>
      </c>
      <c r="D208" s="28"/>
    </row>
    <row r="209" spans="1:4" ht="12.75">
      <c r="A209" s="17"/>
      <c r="B209" s="19" t="s">
        <v>26</v>
      </c>
      <c r="C209" s="11">
        <v>0</v>
      </c>
      <c r="D209" s="28"/>
    </row>
    <row r="210" spans="1:4" ht="12.75">
      <c r="A210" s="17"/>
      <c r="B210" s="19" t="s">
        <v>13</v>
      </c>
      <c r="C210" s="11">
        <v>2000</v>
      </c>
      <c r="D210" s="28"/>
    </row>
    <row r="211" spans="1:4" ht="12.75">
      <c r="A211" s="17"/>
      <c r="B211" s="19" t="s">
        <v>14</v>
      </c>
      <c r="C211" s="11">
        <v>0</v>
      </c>
      <c r="D211" s="28"/>
    </row>
    <row r="212" spans="1:4" ht="12.75">
      <c r="A212" s="17"/>
      <c r="B212" s="19" t="s">
        <v>9</v>
      </c>
      <c r="C212" s="11">
        <v>0</v>
      </c>
      <c r="D212" s="28"/>
    </row>
    <row r="213" spans="1:4" ht="38.25" customHeight="1">
      <c r="A213" s="17">
        <v>38</v>
      </c>
      <c r="B213" s="21" t="s">
        <v>43</v>
      </c>
      <c r="C213" s="18">
        <f>C214+C215+C216+C217+C218</f>
        <v>2000</v>
      </c>
      <c r="D213" s="28" t="s">
        <v>112</v>
      </c>
    </row>
    <row r="214" spans="1:4" ht="12.75">
      <c r="A214" s="17"/>
      <c r="B214" s="19" t="s">
        <v>7</v>
      </c>
      <c r="C214" s="11">
        <v>0</v>
      </c>
      <c r="D214" s="28"/>
    </row>
    <row r="215" spans="1:4" ht="12.75">
      <c r="A215" s="17"/>
      <c r="B215" s="19" t="s">
        <v>26</v>
      </c>
      <c r="C215" s="11">
        <v>0</v>
      </c>
      <c r="D215" s="28"/>
    </row>
    <row r="216" spans="1:4" ht="12.75">
      <c r="A216" s="17"/>
      <c r="B216" s="19" t="s">
        <v>13</v>
      </c>
      <c r="C216" s="11">
        <v>2000</v>
      </c>
      <c r="D216" s="28"/>
    </row>
    <row r="217" spans="1:4" ht="12.75">
      <c r="A217" s="17"/>
      <c r="B217" s="19" t="s">
        <v>14</v>
      </c>
      <c r="C217" s="11">
        <v>0</v>
      </c>
      <c r="D217" s="28"/>
    </row>
    <row r="218" spans="1:4" ht="12.75">
      <c r="A218" s="17"/>
      <c r="B218" s="19" t="s">
        <v>9</v>
      </c>
      <c r="C218" s="11">
        <v>0</v>
      </c>
      <c r="D218" s="28"/>
    </row>
    <row r="219" spans="1:4" ht="51">
      <c r="A219" s="17">
        <v>39</v>
      </c>
      <c r="B219" s="23" t="s">
        <v>96</v>
      </c>
      <c r="C219" s="24">
        <f>C220+C221+C222+C223</f>
        <v>2550</v>
      </c>
      <c r="D219" s="28"/>
    </row>
    <row r="220" spans="1:4" ht="12.75">
      <c r="A220" s="17"/>
      <c r="B220" s="19" t="s">
        <v>7</v>
      </c>
      <c r="C220" s="11">
        <v>0</v>
      </c>
      <c r="D220" s="28"/>
    </row>
    <row r="221" spans="1:4" ht="12.75">
      <c r="A221" s="17"/>
      <c r="B221" s="19" t="s">
        <v>26</v>
      </c>
      <c r="C221" s="11">
        <v>1500</v>
      </c>
      <c r="D221" s="28"/>
    </row>
    <row r="222" spans="1:4" ht="12.75">
      <c r="A222" s="17"/>
      <c r="B222" s="19" t="s">
        <v>13</v>
      </c>
      <c r="C222" s="11">
        <v>50</v>
      </c>
      <c r="D222" s="28"/>
    </row>
    <row r="223" spans="1:4" ht="12.75">
      <c r="A223" s="17"/>
      <c r="B223" s="19" t="s">
        <v>14</v>
      </c>
      <c r="C223" s="11">
        <v>1000</v>
      </c>
      <c r="D223" s="28"/>
    </row>
    <row r="224" spans="1:4" ht="38.25">
      <c r="A224" s="17"/>
      <c r="B224" s="23" t="s">
        <v>97</v>
      </c>
      <c r="C224" s="24">
        <f>C225+C226</f>
        <v>100</v>
      </c>
      <c r="D224" s="28"/>
    </row>
    <row r="225" spans="1:4" ht="12.75">
      <c r="A225" s="17"/>
      <c r="B225" s="19" t="s">
        <v>26</v>
      </c>
      <c r="C225" s="11">
        <v>0</v>
      </c>
      <c r="D225" s="28"/>
    </row>
    <row r="226" spans="1:4" ht="12.75">
      <c r="A226" s="17"/>
      <c r="B226" s="19" t="s">
        <v>13</v>
      </c>
      <c r="C226" s="11">
        <v>100</v>
      </c>
      <c r="D226" s="28"/>
    </row>
    <row r="227" spans="1:4" ht="25.5">
      <c r="A227" s="17">
        <v>40</v>
      </c>
      <c r="B227" s="23" t="s">
        <v>106</v>
      </c>
      <c r="C227" s="24">
        <f>C228+C229</f>
        <v>500</v>
      </c>
      <c r="D227" s="28"/>
    </row>
    <row r="228" spans="1:4" ht="12.75">
      <c r="A228" s="17"/>
      <c r="B228" s="19" t="s">
        <v>26</v>
      </c>
      <c r="C228" s="11">
        <v>0</v>
      </c>
      <c r="D228" s="28"/>
    </row>
    <row r="229" spans="1:4" ht="12.75">
      <c r="A229" s="17"/>
      <c r="B229" s="19" t="s">
        <v>13</v>
      </c>
      <c r="C229" s="11">
        <v>500</v>
      </c>
      <c r="D229" s="28"/>
    </row>
    <row r="230" spans="1:4" ht="15.75" customHeight="1">
      <c r="A230" s="34" t="s">
        <v>37</v>
      </c>
      <c r="B230" s="35"/>
      <c r="C230" s="35"/>
      <c r="D230" s="36"/>
    </row>
    <row r="231" spans="1:4" ht="12.75">
      <c r="A231" s="5"/>
      <c r="B231" s="6" t="s">
        <v>5</v>
      </c>
      <c r="C231" s="4">
        <f>C237+C243</f>
        <v>750</v>
      </c>
      <c r="D231" s="33"/>
    </row>
    <row r="232" spans="1:4" ht="12.75">
      <c r="A232" s="5"/>
      <c r="B232" s="4" t="s">
        <v>7</v>
      </c>
      <c r="C232" s="4">
        <f>C238</f>
        <v>0</v>
      </c>
      <c r="D232" s="33"/>
    </row>
    <row r="233" spans="1:4" ht="12.75">
      <c r="A233" s="5"/>
      <c r="B233" s="4" t="s">
        <v>26</v>
      </c>
      <c r="C233" s="4">
        <f>C239</f>
        <v>0</v>
      </c>
      <c r="D233" s="33"/>
    </row>
    <row r="234" spans="1:4" ht="12.75">
      <c r="A234" s="5"/>
      <c r="B234" s="6" t="s">
        <v>13</v>
      </c>
      <c r="C234" s="4">
        <f>C240+C244</f>
        <v>750</v>
      </c>
      <c r="D234" s="33"/>
    </row>
    <row r="235" spans="1:4" ht="12.75">
      <c r="A235" s="5"/>
      <c r="B235" s="6" t="s">
        <v>14</v>
      </c>
      <c r="C235" s="4">
        <f>C241</f>
        <v>0</v>
      </c>
      <c r="D235" s="33"/>
    </row>
    <row r="236" spans="1:4" ht="12.75">
      <c r="A236" s="5"/>
      <c r="B236" s="4" t="s">
        <v>9</v>
      </c>
      <c r="C236" s="4">
        <f>C235+C242</f>
        <v>0</v>
      </c>
      <c r="D236" s="33"/>
    </row>
    <row r="237" spans="1:4" ht="25.5" customHeight="1">
      <c r="A237" s="17">
        <v>41</v>
      </c>
      <c r="B237" s="21" t="s">
        <v>113</v>
      </c>
      <c r="C237" s="18">
        <f>SUM(C238:C242)</f>
        <v>700</v>
      </c>
      <c r="D237" s="28" t="s">
        <v>115</v>
      </c>
    </row>
    <row r="238" spans="1:4" ht="12.75">
      <c r="A238" s="17"/>
      <c r="B238" s="19" t="s">
        <v>7</v>
      </c>
      <c r="C238" s="11">
        <v>0</v>
      </c>
      <c r="D238" s="28"/>
    </row>
    <row r="239" spans="1:4" ht="12.75">
      <c r="A239" s="17"/>
      <c r="B239" s="19" t="s">
        <v>26</v>
      </c>
      <c r="C239" s="11">
        <v>0</v>
      </c>
      <c r="D239" s="28"/>
    </row>
    <row r="240" spans="1:4" ht="12.75">
      <c r="A240" s="17"/>
      <c r="B240" s="19" t="s">
        <v>13</v>
      </c>
      <c r="C240" s="11">
        <v>700</v>
      </c>
      <c r="D240" s="28"/>
    </row>
    <row r="241" spans="1:4" ht="12.75">
      <c r="A241" s="17"/>
      <c r="B241" s="19" t="s">
        <v>14</v>
      </c>
      <c r="C241" s="11">
        <v>0</v>
      </c>
      <c r="D241" s="28"/>
    </row>
    <row r="242" spans="1:4" ht="12.75">
      <c r="A242" s="17"/>
      <c r="B242" s="19" t="s">
        <v>9</v>
      </c>
      <c r="C242" s="11">
        <v>0</v>
      </c>
      <c r="D242" s="28"/>
    </row>
    <row r="243" spans="1:4" ht="51">
      <c r="A243" s="17">
        <v>42</v>
      </c>
      <c r="B243" s="23" t="s">
        <v>114</v>
      </c>
      <c r="C243" s="24">
        <f>C244</f>
        <v>50</v>
      </c>
      <c r="D243" s="11" t="s">
        <v>109</v>
      </c>
    </row>
    <row r="244" spans="1:4" ht="12.75">
      <c r="A244" s="17"/>
      <c r="B244" s="19" t="s">
        <v>13</v>
      </c>
      <c r="C244" s="11">
        <v>50</v>
      </c>
      <c r="D244" s="11"/>
    </row>
    <row r="245" spans="1:4" ht="15.75">
      <c r="A245" s="29" t="s">
        <v>85</v>
      </c>
      <c r="B245" s="29"/>
      <c r="C245" s="29"/>
      <c r="D245" s="29"/>
    </row>
    <row r="246" spans="1:4" ht="12.75">
      <c r="A246" s="7"/>
      <c r="B246" s="6" t="s">
        <v>5</v>
      </c>
      <c r="C246" s="4">
        <f>C247+C248+C249+C250+C251</f>
        <v>5217.4</v>
      </c>
      <c r="D246" s="30"/>
    </row>
    <row r="247" spans="1:4" ht="12.75">
      <c r="A247" s="7"/>
      <c r="B247" s="6" t="s">
        <v>7</v>
      </c>
      <c r="C247" s="4">
        <f>C253+C259</f>
        <v>1111</v>
      </c>
      <c r="D247" s="30"/>
    </row>
    <row r="248" spans="1:4" ht="12.75">
      <c r="A248" s="7"/>
      <c r="B248" s="6" t="s">
        <v>26</v>
      </c>
      <c r="C248" s="4">
        <f>C254+C260</f>
        <v>871</v>
      </c>
      <c r="D248" s="30"/>
    </row>
    <row r="249" spans="1:4" ht="12.75">
      <c r="A249" s="7"/>
      <c r="B249" s="6" t="s">
        <v>13</v>
      </c>
      <c r="C249" s="4">
        <f>C255+C261+C265</f>
        <v>290.9</v>
      </c>
      <c r="D249" s="30"/>
    </row>
    <row r="250" spans="1:4" ht="12.75">
      <c r="A250" s="7"/>
      <c r="B250" s="6" t="s">
        <v>14</v>
      </c>
      <c r="C250" s="4">
        <f>C256+C262</f>
        <v>350</v>
      </c>
      <c r="D250" s="30"/>
    </row>
    <row r="251" spans="1:4" ht="25.5" customHeight="1">
      <c r="A251" s="7"/>
      <c r="B251" s="6" t="s">
        <v>9</v>
      </c>
      <c r="C251" s="4">
        <f>C257+C263</f>
        <v>2594.5</v>
      </c>
      <c r="D251" s="30"/>
    </row>
    <row r="252" spans="1:4" ht="38.25" customHeight="1">
      <c r="A252" s="17">
        <v>43</v>
      </c>
      <c r="B252" s="21" t="s">
        <v>82</v>
      </c>
      <c r="C252" s="18">
        <f>C253+C254+C255+C256+C257</f>
        <v>2091.8</v>
      </c>
      <c r="D252" s="38" t="s">
        <v>116</v>
      </c>
    </row>
    <row r="253" spans="1:4" ht="12.75">
      <c r="A253" s="17"/>
      <c r="B253" s="19" t="s">
        <v>7</v>
      </c>
      <c r="C253" s="11">
        <v>271</v>
      </c>
      <c r="D253" s="39"/>
    </row>
    <row r="254" spans="1:4" ht="12.75">
      <c r="A254" s="17"/>
      <c r="B254" s="19" t="s">
        <v>26</v>
      </c>
      <c r="C254" s="11">
        <v>271</v>
      </c>
      <c r="D254" s="39"/>
    </row>
    <row r="255" spans="1:4" ht="12.75">
      <c r="A255" s="17"/>
      <c r="B255" s="19" t="s">
        <v>13</v>
      </c>
      <c r="C255" s="11">
        <v>100</v>
      </c>
      <c r="D255" s="39"/>
    </row>
    <row r="256" spans="1:4" ht="12.75">
      <c r="A256" s="17"/>
      <c r="B256" s="19" t="s">
        <v>14</v>
      </c>
      <c r="C256" s="11">
        <v>350</v>
      </c>
      <c r="D256" s="39"/>
    </row>
    <row r="257" spans="1:4" ht="12.75">
      <c r="A257" s="17"/>
      <c r="B257" s="19" t="s">
        <v>9</v>
      </c>
      <c r="C257" s="11">
        <v>1099.8</v>
      </c>
      <c r="D257" s="39"/>
    </row>
    <row r="258" spans="1:4" ht="38.25">
      <c r="A258" s="17">
        <v>44</v>
      </c>
      <c r="B258" s="23" t="s">
        <v>83</v>
      </c>
      <c r="C258" s="24">
        <f>C259+C260+C261+C262+C263</f>
        <v>3034.7</v>
      </c>
      <c r="D258" s="39"/>
    </row>
    <row r="259" spans="1:4" ht="12.75">
      <c r="A259" s="17"/>
      <c r="B259" s="19" t="s">
        <v>7</v>
      </c>
      <c r="C259" s="11">
        <v>840</v>
      </c>
      <c r="D259" s="39"/>
    </row>
    <row r="260" spans="1:4" ht="12.75">
      <c r="A260" s="17"/>
      <c r="B260" s="19" t="s">
        <v>26</v>
      </c>
      <c r="C260" s="11">
        <v>600</v>
      </c>
      <c r="D260" s="39"/>
    </row>
    <row r="261" spans="1:4" ht="12.75">
      <c r="A261" s="17"/>
      <c r="B261" s="19" t="s">
        <v>13</v>
      </c>
      <c r="C261" s="11">
        <v>100</v>
      </c>
      <c r="D261" s="39"/>
    </row>
    <row r="262" spans="1:4" ht="12.75">
      <c r="A262" s="17"/>
      <c r="B262" s="19" t="s">
        <v>14</v>
      </c>
      <c r="C262" s="11">
        <v>0</v>
      </c>
      <c r="D262" s="39"/>
    </row>
    <row r="263" spans="1:4" ht="12.75">
      <c r="A263" s="17"/>
      <c r="B263" s="19" t="s">
        <v>9</v>
      </c>
      <c r="C263" s="11">
        <v>1494.7</v>
      </c>
      <c r="D263" s="39"/>
    </row>
    <row r="264" spans="1:4" ht="38.25">
      <c r="A264" s="17">
        <v>45</v>
      </c>
      <c r="B264" s="23" t="s">
        <v>84</v>
      </c>
      <c r="C264" s="24">
        <f>C265</f>
        <v>90.9</v>
      </c>
      <c r="D264" s="39"/>
    </row>
    <row r="265" spans="1:4" ht="25.5" customHeight="1">
      <c r="A265" s="17"/>
      <c r="B265" s="19" t="s">
        <v>13</v>
      </c>
      <c r="C265" s="11">
        <v>90.9</v>
      </c>
      <c r="D265" s="40"/>
    </row>
    <row r="266" spans="1:4" ht="16.5">
      <c r="A266" s="32" t="s">
        <v>0</v>
      </c>
      <c r="B266" s="32"/>
      <c r="C266" s="32"/>
      <c r="D266" s="32"/>
    </row>
    <row r="267" spans="1:4" ht="12.75">
      <c r="A267" s="5"/>
      <c r="B267" s="6" t="s">
        <v>12</v>
      </c>
      <c r="C267" s="4">
        <f aca="true" t="shared" si="0" ref="C267:C272">C8+C68+C146</f>
        <v>361926.8</v>
      </c>
      <c r="D267" s="31"/>
    </row>
    <row r="268" spans="1:4" ht="12.75">
      <c r="A268" s="5"/>
      <c r="B268" s="6" t="s">
        <v>7</v>
      </c>
      <c r="C268" s="4">
        <f t="shared" si="0"/>
        <v>221025.86</v>
      </c>
      <c r="D268" s="31"/>
    </row>
    <row r="269" spans="1:4" ht="12.75">
      <c r="A269" s="5"/>
      <c r="B269" s="6" t="s">
        <v>26</v>
      </c>
      <c r="C269" s="4">
        <f t="shared" si="0"/>
        <v>86474.13</v>
      </c>
      <c r="D269" s="31"/>
    </row>
    <row r="270" spans="1:4" ht="12.75">
      <c r="A270" s="5"/>
      <c r="B270" s="6" t="s">
        <v>13</v>
      </c>
      <c r="C270" s="4">
        <f t="shared" si="0"/>
        <v>5900.9</v>
      </c>
      <c r="D270" s="31"/>
    </row>
    <row r="271" spans="1:4" ht="12.75">
      <c r="A271" s="5"/>
      <c r="B271" s="6" t="s">
        <v>14</v>
      </c>
      <c r="C271" s="4">
        <f t="shared" si="0"/>
        <v>18273.410000000003</v>
      </c>
      <c r="D271" s="31"/>
    </row>
    <row r="272" spans="1:4" ht="12.75">
      <c r="A272" s="5"/>
      <c r="B272" s="6" t="s">
        <v>9</v>
      </c>
      <c r="C272" s="4">
        <f t="shared" si="0"/>
        <v>30252.5</v>
      </c>
      <c r="D272" s="31"/>
    </row>
    <row r="273" ht="12.75">
      <c r="C273" s="13"/>
    </row>
    <row r="289" ht="25.5" customHeight="1"/>
    <row r="295" ht="25.5" customHeight="1"/>
  </sheetData>
  <sheetProtection/>
  <mergeCells count="58">
    <mergeCell ref="A94:D94"/>
    <mergeCell ref="D95:D99"/>
    <mergeCell ref="D174:D177"/>
    <mergeCell ref="D187:D189"/>
    <mergeCell ref="D146:D151"/>
    <mergeCell ref="D155:D160"/>
    <mergeCell ref="D44:D46"/>
    <mergeCell ref="D47:D51"/>
    <mergeCell ref="D153:D154"/>
    <mergeCell ref="D101:D107"/>
    <mergeCell ref="D68:D73"/>
    <mergeCell ref="D181:D183"/>
    <mergeCell ref="A52:D52"/>
    <mergeCell ref="D132:D137"/>
    <mergeCell ref="A145:D145"/>
    <mergeCell ref="A152:D152"/>
    <mergeCell ref="A14:D14"/>
    <mergeCell ref="D15:D19"/>
    <mergeCell ref="D20:D26"/>
    <mergeCell ref="D27:D32"/>
    <mergeCell ref="D33:D39"/>
    <mergeCell ref="D40:D43"/>
    <mergeCell ref="C1:D1"/>
    <mergeCell ref="D8:D13"/>
    <mergeCell ref="D4:D6"/>
    <mergeCell ref="A7:D7"/>
    <mergeCell ref="A2:D2"/>
    <mergeCell ref="A4:A6"/>
    <mergeCell ref="B4:B6"/>
    <mergeCell ref="D53:D66"/>
    <mergeCell ref="D108:D113"/>
    <mergeCell ref="D81:D93"/>
    <mergeCell ref="D138:D143"/>
    <mergeCell ref="A74:D74"/>
    <mergeCell ref="D114:D119"/>
    <mergeCell ref="A67:D67"/>
    <mergeCell ref="D126:D131"/>
    <mergeCell ref="D75:D80"/>
    <mergeCell ref="D120:D125"/>
    <mergeCell ref="D267:D272"/>
    <mergeCell ref="A266:D266"/>
    <mergeCell ref="D252:D265"/>
    <mergeCell ref="D237:D242"/>
    <mergeCell ref="D213:D229"/>
    <mergeCell ref="D231:D236"/>
    <mergeCell ref="D246:D251"/>
    <mergeCell ref="A245:D245"/>
    <mergeCell ref="A230:D230"/>
    <mergeCell ref="D207:D212"/>
    <mergeCell ref="D184:D186"/>
    <mergeCell ref="D190:D192"/>
    <mergeCell ref="A200:D200"/>
    <mergeCell ref="D161:D165"/>
    <mergeCell ref="D166:D172"/>
    <mergeCell ref="D193:D199"/>
    <mergeCell ref="D178:D180"/>
    <mergeCell ref="D201:D206"/>
    <mergeCell ref="A173:D173"/>
  </mergeCells>
  <printOptions horizontalCentered="1"/>
  <pageMargins left="0.7874015748031497" right="0.2362204724409449" top="0.5118110236220472" bottom="0.4330708661417323" header="0.5118110236220472" footer="0.5905511811023623"/>
  <pageSetup horizontalDpi="600" verticalDpi="600" orientation="portrait" paperSize="9" r:id="rId1"/>
  <rowBreaks count="1" manualBreakCount="1">
    <brk id="3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9" ht="12.75">
      <c r="A1" s="3"/>
      <c r="B1" s="10"/>
      <c r="C1" s="2">
        <f aca="true" t="shared" si="0" ref="C1:H1">SUM(C2:C6)</f>
        <v>0</v>
      </c>
      <c r="D1" s="2">
        <f t="shared" si="0"/>
        <v>0</v>
      </c>
      <c r="E1" s="2">
        <f t="shared" si="0"/>
        <v>0</v>
      </c>
      <c r="F1" s="2">
        <f t="shared" si="0"/>
        <v>0</v>
      </c>
      <c r="G1" s="2">
        <f t="shared" si="0"/>
        <v>0</v>
      </c>
      <c r="H1" s="2">
        <f t="shared" si="0"/>
        <v>0</v>
      </c>
      <c r="I1" s="28"/>
    </row>
    <row r="2" spans="1:9" ht="12.75">
      <c r="A2" s="3"/>
      <c r="B2" s="1" t="s">
        <v>7</v>
      </c>
      <c r="C2" s="3">
        <f>SUM(D2:H2)</f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28"/>
    </row>
    <row r="3" spans="1:9" ht="12.75">
      <c r="A3" s="3"/>
      <c r="B3" s="1" t="s">
        <v>8</v>
      </c>
      <c r="C3" s="3">
        <f>SUM(D3:H3)</f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28"/>
    </row>
    <row r="4" spans="1:9" ht="12.75">
      <c r="A4" s="3"/>
      <c r="B4" s="1" t="s">
        <v>13</v>
      </c>
      <c r="C4" s="3">
        <f>SUM(D4:H4)</f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28"/>
    </row>
    <row r="5" spans="1:9" ht="12.75">
      <c r="A5" s="3"/>
      <c r="B5" s="1" t="s">
        <v>14</v>
      </c>
      <c r="C5" s="3">
        <f>SUM(D5:H5)</f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28"/>
    </row>
    <row r="6" spans="1:9" ht="12.75">
      <c r="A6" s="3"/>
      <c r="B6" s="1" t="s">
        <v>9</v>
      </c>
      <c r="C6" s="3">
        <f>SUM(D6:H6)</f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28"/>
    </row>
  </sheetData>
  <sheetProtection/>
  <mergeCells count="1">
    <mergeCell ref="I1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2012-11-13T01:05:54Z</cp:lastPrinted>
  <dcterms:created xsi:type="dcterms:W3CDTF">2006-05-15T03:18:53Z</dcterms:created>
  <dcterms:modified xsi:type="dcterms:W3CDTF">2014-11-17T01:15:22Z</dcterms:modified>
  <cp:category/>
  <cp:version/>
  <cp:contentType/>
  <cp:contentStatus/>
</cp:coreProperties>
</file>