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<sst xmlns="http://schemas.openxmlformats.org/spreadsheetml/2006/main" count="271" uniqueCount="226">
  <si>
    <t>-</t>
  </si>
  <si>
    <t xml:space="preserve">№ </t>
  </si>
  <si>
    <t>Квоты добычи</t>
  </si>
  <si>
    <t>1. Акшинский район</t>
  </si>
  <si>
    <t xml:space="preserve"> ООУ</t>
  </si>
  <si>
    <t>ИП. Рычков В.В</t>
  </si>
  <si>
    <t>ИП Логинов А.В.</t>
  </si>
  <si>
    <t xml:space="preserve">ИП Изукаев З.К. </t>
  </si>
  <si>
    <t>Хозяйство «Онкоекское» ЗабКОООиР</t>
  </si>
  <si>
    <t>ИП Глушков В.Л.</t>
  </si>
  <si>
    <t>ИП Щеглов В.А.</t>
  </si>
  <si>
    <t xml:space="preserve">ГНУ НИИ ветеринарии 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</si>
  <si>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</si>
  <si>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</si>
  <si>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</si>
  <si>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</si>
  <si>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</si>
  <si>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ООО «Забохотсервис»</t>
  </si>
  <si>
    <t>ОМНС «Геван»</t>
  </si>
  <si>
    <t>Охотобщество  «Динамо», участок 1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</si>
  <si>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</si>
  <si>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</si>
  <si>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</si>
  <si>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</si>
  <si>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</si>
  <si>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</si>
  <si>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</si>
  <si>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</si>
  <si>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ЗАО «Охотник»</t>
  </si>
  <si>
    <t>МУП «Кыринское ОПХ»</t>
  </si>
  <si>
    <t>ООО МПЗХ «Охотник»</t>
  </si>
  <si>
    <t>ИП Кладовая З.Н.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</si>
  <si>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</si>
  <si>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</si>
  <si>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</si>
  <si>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</si>
  <si>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</si>
  <si>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</si>
  <si>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2 838,4</t>
  </si>
  <si>
    <t>ООО «Олёкма»</t>
  </si>
  <si>
    <t>1 013,4</t>
  </si>
  <si>
    <t xml:space="preserve">ЭРО «Таежный путь» </t>
  </si>
  <si>
    <t>ИП Шолохов А.Н.</t>
  </si>
  <si>
    <t>ООО «Востокэнергомонтаж»</t>
  </si>
  <si>
    <t>ООО «Улётовский КЗПХ»</t>
  </si>
  <si>
    <t>ИП Юрьев И.Н.</t>
  </si>
  <si>
    <t>ООО «Лесгеоконсалтинг»</t>
  </si>
  <si>
    <t xml:space="preserve">Хозяйство «Новотроицкое» ВОО ЗабВО </t>
  </si>
  <si>
    <t>Охотобщество «Динамо», участок 2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</si>
  <si>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</si>
  <si>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</si>
  <si>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</si>
  <si>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</si>
  <si>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</si>
  <si>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ИП Федорова И.А.</t>
  </si>
  <si>
    <t>Итого:</t>
  </si>
  <si>
    <t>ИТОГО ПО КРАЮ</t>
  </si>
  <si>
    <t>2012г.</t>
  </si>
  <si>
    <t>0.09</t>
  </si>
  <si>
    <t>0.04</t>
  </si>
  <si>
    <t>0.20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</si>
  <si>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</si>
  <si>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</si>
  <si>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</si>
  <si>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</si>
  <si>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до 1 года</t>
  </si>
  <si>
    <t>в т.ч.:</t>
  </si>
  <si>
    <t>взрослые</t>
  </si>
  <si>
    <t>Всего, особей</t>
  </si>
  <si>
    <t xml:space="preserve">Проект квот добычи вида охотничьего ресурса: </t>
  </si>
  <si>
    <t>Забайкальского края</t>
  </si>
  <si>
    <r>
      <t xml:space="preserve">Кабарги </t>
    </r>
    <r>
      <rPr>
        <sz val="12"/>
        <color indexed="8"/>
        <rFont val="Arial"/>
        <family val="2"/>
      </rPr>
      <t>на территории охотничьих угодий</t>
    </r>
  </si>
  <si>
    <t>самцы</t>
  </si>
  <si>
    <t>самки</t>
  </si>
  <si>
    <t>2013г.</t>
  </si>
  <si>
    <t>ООУ*</t>
  </si>
  <si>
    <t>на  период:  с  1  августа  2014 г.  до  1  августа  2015 г.</t>
  </si>
  <si>
    <t>2014г.</t>
  </si>
  <si>
    <t>%  от численности в 2014г.</t>
  </si>
  <si>
    <t xml:space="preserve"> В целях научно-исследовательской деятельности ГНУ НИИ Восточной Сибири Россельхозакадемии </t>
  </si>
  <si>
    <t>1.1</t>
  </si>
  <si>
    <t>1.1.1</t>
  </si>
  <si>
    <t>1.2</t>
  </si>
  <si>
    <t>1.3</t>
  </si>
  <si>
    <t>1.4</t>
  </si>
  <si>
    <t>1.5</t>
  </si>
  <si>
    <t>1.6</t>
  </si>
  <si>
    <t>1.7</t>
  </si>
  <si>
    <t>1.8</t>
  </si>
  <si>
    <t>в том числе: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</si>
  <si>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</si>
  <si>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</si>
  <si>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</si>
  <si>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</si>
  <si>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</si>
  <si>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</si>
  <si>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</si>
  <si>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 Газимуро-Заводский район</t>
  </si>
  <si>
    <t>5.1</t>
  </si>
  <si>
    <t>4.1</t>
  </si>
  <si>
    <t>4.2</t>
  </si>
  <si>
    <t>4.3</t>
  </si>
  <si>
    <t>Охотхозяйство «Газимурское» ЗабКОООиР</t>
  </si>
  <si>
    <t>5. Калганский район</t>
  </si>
  <si>
    <t>6. Каларский район</t>
  </si>
  <si>
    <t>6.1</t>
  </si>
  <si>
    <t>6.2</t>
  </si>
  <si>
    <t>6.3</t>
  </si>
  <si>
    <t>6.4</t>
  </si>
  <si>
    <t>7. Карымский район</t>
  </si>
  <si>
    <t>7.1</t>
  </si>
  <si>
    <t>7.2</t>
  </si>
  <si>
    <t>7.3</t>
  </si>
  <si>
    <t>7.4</t>
  </si>
  <si>
    <t>7.5</t>
  </si>
  <si>
    <t>7.6</t>
  </si>
  <si>
    <t>7.7</t>
  </si>
  <si>
    <t>ООО Эрен-плюс, участок №1</t>
  </si>
  <si>
    <t>ООО Эрен-плюс, участок №2</t>
  </si>
  <si>
    <t>8. Красночикойский район</t>
  </si>
  <si>
    <t>8.1</t>
  </si>
  <si>
    <t>8.2</t>
  </si>
  <si>
    <t>8.3</t>
  </si>
  <si>
    <t>8.4</t>
  </si>
  <si>
    <t>8.5</t>
  </si>
  <si>
    <t>8.6</t>
  </si>
  <si>
    <t>9. Кыринский район</t>
  </si>
  <si>
    <t>9.1</t>
  </si>
  <si>
    <t>9.2</t>
  </si>
  <si>
    <t>10. Могочинский район</t>
  </si>
  <si>
    <t>10.1</t>
  </si>
  <si>
    <t>10.2</t>
  </si>
  <si>
    <t>11. Нерчинский район</t>
  </si>
  <si>
    <t>11.1</t>
  </si>
  <si>
    <t>11.2</t>
  </si>
  <si>
    <t>11.3</t>
  </si>
  <si>
    <t>11.4</t>
  </si>
  <si>
    <t>11.5</t>
  </si>
  <si>
    <t>12. Нерчинско-Заводский район</t>
  </si>
  <si>
    <t>12.1</t>
  </si>
  <si>
    <t>12.2</t>
  </si>
  <si>
    <t>12.3</t>
  </si>
  <si>
    <t>13. Петровск-Забайкальский район</t>
  </si>
  <si>
    <t>13.1</t>
  </si>
  <si>
    <t>13.2</t>
  </si>
  <si>
    <t>13.3</t>
  </si>
  <si>
    <t>13.4</t>
  </si>
  <si>
    <t>13.5</t>
  </si>
  <si>
    <t>13.6</t>
  </si>
  <si>
    <t>14. Сретенский район</t>
  </si>
  <si>
    <t>20.1</t>
  </si>
  <si>
    <t>20.2</t>
  </si>
  <si>
    <t>20.3</t>
  </si>
  <si>
    <t>20.4</t>
  </si>
  <si>
    <t>14.1</t>
  </si>
  <si>
    <t>14.2</t>
  </si>
  <si>
    <t>14.3</t>
  </si>
  <si>
    <t>14.4</t>
  </si>
  <si>
    <t>15. Тунгокоченский район</t>
  </si>
  <si>
    <t>15.1</t>
  </si>
  <si>
    <t>15.2</t>
  </si>
  <si>
    <t>15.3</t>
  </si>
  <si>
    <t>15.4</t>
  </si>
  <si>
    <t>15.5</t>
  </si>
  <si>
    <t>16. Тунгиро-Олёкминский район</t>
  </si>
  <si>
    <t>16.1</t>
  </si>
  <si>
    <t>16.2</t>
  </si>
  <si>
    <t>16.3</t>
  </si>
  <si>
    <t>16.4</t>
  </si>
  <si>
    <t>17. Улётовский район</t>
  </si>
  <si>
    <t>17.1</t>
  </si>
  <si>
    <t>17.2</t>
  </si>
  <si>
    <t>17.3</t>
  </si>
  <si>
    <t>17.4</t>
  </si>
  <si>
    <t>17.5</t>
  </si>
  <si>
    <t>Охотхозяйство «Карымское» ЗабКОООиР</t>
  </si>
  <si>
    <t>Охотхозяйство «Калининское» ЗабКОООиР</t>
  </si>
  <si>
    <t>Охотхозяйство «Карповское» ЗабКОООиР</t>
  </si>
  <si>
    <t>ИП Дрёмов П.М.</t>
  </si>
  <si>
    <t>Охотхозяйство «Нерчинско-Заводское» ЗабКОООиР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</si>
  <si>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</si>
  <si>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</si>
  <si>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</si>
  <si>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</si>
  <si>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</si>
  <si>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</si>
  <si>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Охотхозяйство «Ульдургинское» ЗабКОООиР</t>
  </si>
  <si>
    <t>Охотхозяйство «Витимское» ЗабКОООиР</t>
  </si>
  <si>
    <t>Охотхозяйство «Улётовское» ЗабКОООиР</t>
  </si>
  <si>
    <t>18. Хилокский район</t>
  </si>
  <si>
    <t>18.1</t>
  </si>
  <si>
    <t>18.2</t>
  </si>
  <si>
    <t>Охотхозяйство «Хилокское» ЗабКОООиР</t>
  </si>
  <si>
    <t>19. Чернышевский район</t>
  </si>
  <si>
    <t>19.1</t>
  </si>
  <si>
    <t>19.2</t>
  </si>
  <si>
    <t>20. Читинский район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</si>
  <si>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</si>
  <si>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</si>
  <si>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</si>
  <si>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</si>
  <si>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</si>
  <si>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</si>
  <si>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</si>
  <si>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</si>
  <si>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</si>
  <si>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</si>
  <si>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</si>
  <si>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</si>
  <si>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</si>
  <si>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</si>
  <si>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</si>
  <si>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21. Шелопугинский район</t>
  </si>
  <si>
    <t>21.1</t>
  </si>
  <si>
    <t>21.2</t>
  </si>
  <si>
    <t>Охотхозяйство «Шелопугинское» ЗабКОООиР</t>
  </si>
  <si>
    <t>22. Агинский район</t>
  </si>
  <si>
    <t>22.1</t>
  </si>
  <si>
    <t>22.2</t>
  </si>
  <si>
    <t>22.3</t>
  </si>
  <si>
    <t>Охотхозяйство «Агинское» ЗабКОООиР</t>
  </si>
  <si>
    <t>Охотхозяйство «Дульдургинское» ЗабКОООиР</t>
  </si>
  <si>
    <t>23. Дульдургинский район</t>
  </si>
  <si>
    <t>23.1</t>
  </si>
  <si>
    <t>23.2</t>
  </si>
  <si>
    <r>
      <t>Примечание:</t>
    </r>
    <r>
      <rPr>
        <sz val="10"/>
        <color indexed="8"/>
        <rFont val="Arial"/>
        <family val="2"/>
      </rPr>
      <t xml:space="preserve"> согласно данных мониторинга численности охотничьих ресурсов в остальных охотничьих угодьях  Забайкальского края Кабарга не обитает, заявки на её добычу в Госоохотслужбу Забайкальского края не поступали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</si>
</sst>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zoomScalePageLayoutView="0" workbookViewId="0" topLeftCell="A146">
      <selection activeCell="Q166" sqref="Q166"/>
    </sheetView>
  </sheetViews>
  <sheetFormatPr defaultColWidth="9.140625" defaultRowHeight="15"/>
  <cols>
    <col min="1" max="1" width="8.140625" style="2" customWidth="1"/>
    <col min="2" max="2" width="20.140625" style="2" customWidth="1"/>
    <col min="3" max="12" width="9.140625" style="2" customWidth="1"/>
    <col min="13" max="13" width="8.57421875" style="2" customWidth="1"/>
    <col min="14" max="14" width="9.140625" style="2" hidden="1" customWidth="1"/>
    <col min="15" max="15" width="9.00390625" style="2" customWidth="1"/>
    <col min="16" max="16" width="0.85546875" style="2" hidden="1" customWidth="1"/>
    <col min="17" max="16384" width="9.140625" style="2" customWidth="1"/>
  </cols>
  <sheetData>
    <row r="1" spans="1:3" ht="12.75">
      <c r="A1" s="1"/>
      <c r="C1" s="1"/>
    </row>
    <row r="2" spans="1:3" ht="12.75">
      <c r="A2" s="1"/>
      <c r="C2" s="1"/>
    </row>
    <row r="3" spans="1:3" ht="12.75">
      <c r="A3" s="1"/>
      <c r="C3" s="1"/>
    </row>
    <row r="4" spans="1:3" ht="12.75">
      <c r="A4" s="1"/>
      <c r="C4" s="1"/>
    </row>
    <row r="5" spans="1:3" ht="12.75">
      <c r="A5" s="1"/>
      <c r="C5" s="1"/>
    </row>
    <row r="6" spans="1:16" ht="15">
      <c r="A6" s="61" t="s">
        <v>69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8.75" customHeight="1">
      <c r="A8" s="62" t="s">
        <v>71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63" t="s">
        <v>70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">
      <c r="A14" s="61" t="s">
        <v>76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ht="12.75">
      <c r="A15" s="3"/>
    </row>
    <row r="16" spans="1:16" ht="79.5" customHeight="1">
      <c r="A16" s="42" t="s">
        <v>1</v>
      </c>
      <c r="B16" s="42" t="s">
        <v>61</v>
      </c>
      <c r="C16" s="42" t="s">
        <v>62</v>
      </c>
      <c r="D16" s="42" t="s">
        <v>63</v>
      </c>
      <c r="E16" s="42"/>
      <c r="F16" s="42"/>
      <c r="G16" s="42" t="s">
        <v>64</v>
      </c>
      <c r="H16" s="42"/>
      <c r="I16" s="42"/>
      <c r="J16" s="42" t="s">
        <v>2</v>
      </c>
      <c r="K16" s="42"/>
      <c r="L16" s="42"/>
      <c r="M16" s="42"/>
      <c r="N16" s="27"/>
      <c r="O16" s="29"/>
      <c r="P16" s="28"/>
    </row>
    <row r="17" spans="1:16" ht="18.75" customHeight="1" hidden="1">
      <c r="A17" s="42"/>
      <c r="B17" s="42"/>
      <c r="C17" s="42"/>
      <c r="D17" s="42"/>
      <c r="E17" s="42"/>
      <c r="F17" s="42"/>
      <c r="G17" s="42"/>
      <c r="H17" s="42"/>
      <c r="I17" s="42"/>
      <c r="J17" s="42" t="s">
        <v>78</v>
      </c>
      <c r="K17" s="42" t="s">
        <v>68</v>
      </c>
      <c r="L17" s="42" t="s">
        <v>66</v>
      </c>
      <c r="M17" s="42"/>
      <c r="N17" s="42"/>
      <c r="O17" s="48"/>
      <c r="P17" s="42"/>
    </row>
    <row r="18" spans="1:16" ht="12.75" customHeight="1" hidden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 t="s">
        <v>67</v>
      </c>
      <c r="M18" s="42"/>
      <c r="N18" s="51" t="s">
        <v>65</v>
      </c>
      <c r="O18" s="51"/>
      <c r="P18" s="51"/>
    </row>
    <row r="19" spans="1:16" ht="40.5" customHeight="1">
      <c r="A19" s="42"/>
      <c r="B19" s="42"/>
      <c r="C19" s="42"/>
      <c r="D19" s="42" t="s">
        <v>57</v>
      </c>
      <c r="E19" s="42" t="s">
        <v>74</v>
      </c>
      <c r="F19" s="42" t="s">
        <v>77</v>
      </c>
      <c r="G19" s="42" t="s">
        <v>57</v>
      </c>
      <c r="H19" s="42" t="s">
        <v>74</v>
      </c>
      <c r="I19" s="42" t="s">
        <v>77</v>
      </c>
      <c r="J19" s="42"/>
      <c r="K19" s="42"/>
      <c r="L19" s="42" t="s">
        <v>89</v>
      </c>
      <c r="M19" s="42"/>
      <c r="N19" s="47"/>
      <c r="O19" s="47"/>
      <c r="P19" s="47"/>
    </row>
    <row r="20" spans="1:16" ht="29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7"/>
      <c r="O20" s="47"/>
      <c r="P20" s="47"/>
    </row>
    <row r="21" spans="1:16" s="8" customFormat="1" ht="26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34" t="s">
        <v>72</v>
      </c>
      <c r="M21" s="34" t="s">
        <v>73</v>
      </c>
      <c r="N21" s="49"/>
      <c r="O21" s="49"/>
      <c r="P21" s="49"/>
    </row>
    <row r="22" spans="1:16" s="8" customFormat="1" ht="11.25">
      <c r="A22" s="3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  <c r="H22" s="33">
        <v>8</v>
      </c>
      <c r="I22" s="33">
        <v>9</v>
      </c>
      <c r="J22" s="33">
        <v>10</v>
      </c>
      <c r="K22" s="33">
        <v>11</v>
      </c>
      <c r="L22" s="33">
        <v>12</v>
      </c>
      <c r="M22" s="13">
        <v>13</v>
      </c>
      <c r="N22" s="26"/>
      <c r="O22" s="26"/>
      <c r="P22" s="26"/>
    </row>
    <row r="23" spans="1:16" ht="12.75" customHeight="1">
      <c r="A23" s="45" t="s">
        <v>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24"/>
      <c r="O23" s="24"/>
      <c r="P23" s="25"/>
    </row>
    <row r="24" spans="1:16" ht="12.75">
      <c r="A24" s="32" t="s">
        <v>80</v>
      </c>
      <c r="B24" s="12" t="s">
        <v>4</v>
      </c>
      <c r="C24" s="4">
        <v>386.3</v>
      </c>
      <c r="D24" s="4">
        <v>300</v>
      </c>
      <c r="E24" s="4">
        <v>115</v>
      </c>
      <c r="F24" s="4">
        <v>231</v>
      </c>
      <c r="G24" s="4">
        <v>0.8</v>
      </c>
      <c r="H24" s="4">
        <v>0.3</v>
      </c>
      <c r="I24" s="4">
        <v>0.6</v>
      </c>
      <c r="J24" s="4">
        <v>0</v>
      </c>
      <c r="K24" s="4">
        <v>0</v>
      </c>
      <c r="L24" s="11">
        <v>0</v>
      </c>
      <c r="M24" s="11">
        <v>0</v>
      </c>
      <c r="N24" s="22"/>
      <c r="O24" s="47"/>
      <c r="P24" s="47"/>
    </row>
    <row r="25" spans="1:16" ht="76.5">
      <c r="A25" s="32" t="s">
        <v>81</v>
      </c>
      <c r="B25" s="31" t="s">
        <v>79</v>
      </c>
      <c r="C25" s="4"/>
      <c r="D25" s="4"/>
      <c r="E25" s="4"/>
      <c r="F25" s="4"/>
      <c r="G25" s="4"/>
      <c r="H25" s="4"/>
      <c r="I25" s="4"/>
      <c r="J25" s="4">
        <v>2.1</v>
      </c>
      <c r="K25" s="4">
        <v>5</v>
      </c>
      <c r="L25" s="11">
        <v>3</v>
      </c>
      <c r="M25" s="11">
        <v>2</v>
      </c>
      <c r="N25" s="22"/>
      <c r="O25" s="47"/>
      <c r="P25" s="47"/>
    </row>
    <row r="26" spans="1:16" ht="38.25">
      <c r="A26" s="32" t="s">
        <v>82</v>
      </c>
      <c r="B26" s="12" t="s">
        <v>8</v>
      </c>
      <c r="C26" s="4">
        <v>56.9</v>
      </c>
      <c r="D26" s="4">
        <v>13</v>
      </c>
      <c r="E26" s="4">
        <v>0</v>
      </c>
      <c r="F26" s="4">
        <v>0</v>
      </c>
      <c r="G26" s="4">
        <v>0.23</v>
      </c>
      <c r="H26" s="4">
        <v>0</v>
      </c>
      <c r="I26" s="4">
        <v>0</v>
      </c>
      <c r="J26" s="4">
        <v>0</v>
      </c>
      <c r="K26" s="4">
        <v>0</v>
      </c>
      <c r="L26" s="11">
        <v>0</v>
      </c>
      <c r="M26" s="11">
        <v>0</v>
      </c>
      <c r="N26" s="22"/>
      <c r="O26" s="47"/>
      <c r="P26" s="47"/>
    </row>
    <row r="27" spans="1:16" ht="12.75">
      <c r="A27" s="32" t="s">
        <v>83</v>
      </c>
      <c r="B27" s="12" t="s">
        <v>5</v>
      </c>
      <c r="C27" s="4">
        <v>31.1</v>
      </c>
      <c r="D27" s="4">
        <v>8</v>
      </c>
      <c r="E27" s="4">
        <v>31</v>
      </c>
      <c r="F27" s="4"/>
      <c r="G27" s="4">
        <v>0.2</v>
      </c>
      <c r="H27" s="4">
        <v>0</v>
      </c>
      <c r="I27" s="4"/>
      <c r="J27" s="4"/>
      <c r="K27" s="4"/>
      <c r="L27" s="11"/>
      <c r="M27" s="11"/>
      <c r="N27" s="22"/>
      <c r="O27" s="47"/>
      <c r="P27" s="47"/>
    </row>
    <row r="28" spans="1:16" ht="12.75">
      <c r="A28" s="32" t="s">
        <v>84</v>
      </c>
      <c r="B28" s="12" t="s">
        <v>6</v>
      </c>
      <c r="C28" s="4">
        <v>12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11">
        <v>0</v>
      </c>
      <c r="M28" s="11">
        <v>0</v>
      </c>
      <c r="N28" s="22"/>
      <c r="O28" s="47"/>
      <c r="P28" s="47"/>
    </row>
    <row r="29" spans="1:16" ht="12.75">
      <c r="A29" s="32" t="s">
        <v>85</v>
      </c>
      <c r="B29" s="12" t="s">
        <v>7</v>
      </c>
      <c r="C29" s="4">
        <v>15.9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1">
        <v>0</v>
      </c>
      <c r="M29" s="11">
        <v>0</v>
      </c>
      <c r="N29" s="22"/>
      <c r="O29" s="47"/>
      <c r="P29" s="47"/>
    </row>
    <row r="30" spans="1:16" ht="12.75">
      <c r="A30" s="32" t="s">
        <v>86</v>
      </c>
      <c r="B30" s="12" t="s">
        <v>9</v>
      </c>
      <c r="C30" s="4">
        <v>20.6</v>
      </c>
      <c r="D30" s="4">
        <v>0</v>
      </c>
      <c r="E30" s="4">
        <v>18</v>
      </c>
      <c r="F30" s="4">
        <v>18</v>
      </c>
      <c r="G30" s="4">
        <v>0</v>
      </c>
      <c r="H30" s="4">
        <v>0</v>
      </c>
      <c r="I30" s="36">
        <v>0.87</v>
      </c>
      <c r="J30" s="4">
        <v>3</v>
      </c>
      <c r="K30" s="4">
        <v>0</v>
      </c>
      <c r="L30" s="11">
        <v>0</v>
      </c>
      <c r="M30" s="11">
        <v>0</v>
      </c>
      <c r="N30" s="22"/>
      <c r="O30" s="47"/>
      <c r="P30" s="47"/>
    </row>
    <row r="31" spans="1:16" s="18" customFormat="1" ht="12.75">
      <c r="A31" s="32" t="s">
        <v>87</v>
      </c>
      <c r="B31" s="12" t="s">
        <v>10</v>
      </c>
      <c r="C31" s="4">
        <v>20.9</v>
      </c>
      <c r="D31" s="4">
        <v>20</v>
      </c>
      <c r="E31" s="4">
        <v>42</v>
      </c>
      <c r="F31" s="4">
        <v>19</v>
      </c>
      <c r="G31" s="4">
        <v>0.9</v>
      </c>
      <c r="H31" s="4">
        <v>2</v>
      </c>
      <c r="I31" s="4">
        <v>0.9</v>
      </c>
      <c r="J31" s="4">
        <v>5</v>
      </c>
      <c r="K31" s="4">
        <v>0</v>
      </c>
      <c r="L31" s="11">
        <v>0</v>
      </c>
      <c r="M31" s="11">
        <v>0</v>
      </c>
      <c r="N31" s="22"/>
      <c r="O31" s="47"/>
      <c r="P31" s="47"/>
    </row>
    <row r="32" spans="1:16" ht="25.5">
      <c r="A32" s="32" t="s">
        <v>88</v>
      </c>
      <c r="B32" s="12" t="s">
        <v>11</v>
      </c>
      <c r="C32" s="4" t="s">
        <v>12</v>
      </c>
      <c r="D32" s="4">
        <v>105</v>
      </c>
      <c r="E32" s="4">
        <v>78</v>
      </c>
      <c r="F32" s="4">
        <v>128</v>
      </c>
      <c r="G32" s="9">
        <v>2.1</v>
      </c>
      <c r="H32" s="36">
        <v>1.56</v>
      </c>
      <c r="I32" s="36">
        <v>2.56</v>
      </c>
      <c r="J32" s="4">
        <v>4</v>
      </c>
      <c r="K32" s="11">
        <v>5</v>
      </c>
      <c r="L32" s="11">
        <v>3</v>
      </c>
      <c r="M32" s="11">
        <v>2</v>
      </c>
      <c r="N32" s="22"/>
      <c r="O32" s="47"/>
      <c r="P32" s="47"/>
    </row>
    <row r="33" spans="1:16" ht="18.75" customHeight="1">
      <c r="A33" s="44" t="s">
        <v>55</v>
      </c>
      <c r="B33" s="44"/>
      <c r="C33" s="44"/>
      <c r="D33" s="44"/>
      <c r="E33" s="44"/>
      <c r="F33" s="44"/>
      <c r="G33" s="44"/>
      <c r="H33" s="44"/>
      <c r="I33" s="44"/>
      <c r="J33" s="44"/>
      <c r="K33" s="10">
        <f>SUM(K24:K32)</f>
        <v>10</v>
      </c>
      <c r="L33" s="10">
        <f>SUM(L24:L32)</f>
        <v>6</v>
      </c>
      <c r="M33" s="53">
        <f>SUM(M24:M32)</f>
        <v>4</v>
      </c>
      <c r="N33" s="54"/>
      <c r="O33" s="50"/>
      <c r="P33" s="50"/>
    </row>
    <row r="34" spans="1:16" ht="12.75" customHeight="1">
      <c r="A34" s="37" t="s">
        <v>13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4"/>
      <c r="O34" s="24"/>
      <c r="P34" s="25"/>
    </row>
    <row r="35" spans="1:16" ht="12.75">
      <c r="A35" s="32" t="s">
        <v>90</v>
      </c>
      <c r="B35" s="12" t="s">
        <v>4</v>
      </c>
      <c r="C35" s="4">
        <v>556.3</v>
      </c>
      <c r="D35" s="4">
        <v>3</v>
      </c>
      <c r="E35" s="4">
        <v>0</v>
      </c>
      <c r="F35" s="4">
        <v>0</v>
      </c>
      <c r="G35" s="4">
        <v>0</v>
      </c>
      <c r="H35" s="4">
        <v>0.09</v>
      </c>
      <c r="I35" s="4">
        <v>0</v>
      </c>
      <c r="J35" s="4">
        <v>0</v>
      </c>
      <c r="K35" s="4">
        <v>0</v>
      </c>
      <c r="L35" s="4">
        <v>0</v>
      </c>
      <c r="M35" s="42">
        <v>0</v>
      </c>
      <c r="N35" s="43"/>
      <c r="O35" s="47"/>
      <c r="P35" s="47"/>
    </row>
    <row r="36" spans="1:16" ht="51">
      <c r="A36" s="32" t="s">
        <v>91</v>
      </c>
      <c r="B36" s="12" t="s">
        <v>92</v>
      </c>
      <c r="C36" s="4">
        <v>49.3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2">
        <v>0</v>
      </c>
      <c r="N36" s="43"/>
      <c r="O36" s="47"/>
      <c r="P36" s="47"/>
    </row>
    <row r="37" spans="1:16" ht="18.75" customHeight="1">
      <c r="A37" s="44" t="s">
        <v>55</v>
      </c>
      <c r="B37" s="44"/>
      <c r="C37" s="44"/>
      <c r="D37" s="44"/>
      <c r="E37" s="44"/>
      <c r="F37" s="44"/>
      <c r="G37" s="44"/>
      <c r="H37" s="44"/>
      <c r="I37" s="44"/>
      <c r="J37" s="44"/>
      <c r="K37" s="5">
        <f>SUM(K35:K36)</f>
        <v>0</v>
      </c>
      <c r="L37" s="5">
        <f>SUM(L35:L36)</f>
        <v>0</v>
      </c>
      <c r="M37" s="45">
        <f>SUM(M35:N36)</f>
        <v>0</v>
      </c>
      <c r="N37" s="37"/>
      <c r="O37" s="52"/>
      <c r="P37" s="52"/>
    </row>
    <row r="38" spans="1:16" ht="19.5" customHeight="1">
      <c r="A38" s="37" t="s">
        <v>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4"/>
      <c r="O38" s="24"/>
      <c r="P38" s="25"/>
    </row>
    <row r="39" spans="1:16" ht="12.75">
      <c r="A39" s="32" t="s">
        <v>93</v>
      </c>
      <c r="B39" s="12" t="s">
        <v>15</v>
      </c>
      <c r="C39" s="4">
        <v>217.3</v>
      </c>
      <c r="D39" s="4">
        <v>27</v>
      </c>
      <c r="E39" s="4">
        <v>23</v>
      </c>
      <c r="F39" s="4">
        <v>8</v>
      </c>
      <c r="G39" s="4" t="s">
        <v>58</v>
      </c>
      <c r="H39" s="4">
        <v>0</v>
      </c>
      <c r="I39" s="4">
        <v>0.03</v>
      </c>
      <c r="J39" s="4">
        <v>5</v>
      </c>
      <c r="K39" s="4">
        <v>0</v>
      </c>
      <c r="L39" s="4">
        <v>0</v>
      </c>
      <c r="M39" s="42">
        <v>0</v>
      </c>
      <c r="N39" s="43"/>
      <c r="O39" s="47"/>
      <c r="P39" s="47"/>
    </row>
    <row r="40" spans="1:16" ht="38.25">
      <c r="A40" s="32" t="s">
        <v>94</v>
      </c>
      <c r="B40" s="12" t="s">
        <v>95</v>
      </c>
      <c r="C40" s="4">
        <v>164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2">
        <v>0</v>
      </c>
      <c r="N40" s="43"/>
      <c r="O40" s="47"/>
      <c r="P40" s="47"/>
    </row>
    <row r="41" spans="1:16" ht="25.5">
      <c r="A41" s="32" t="s">
        <v>96</v>
      </c>
      <c r="B41" s="12" t="s">
        <v>16</v>
      </c>
      <c r="C41" s="4">
        <v>11.6</v>
      </c>
      <c r="D41" s="4">
        <v>0</v>
      </c>
      <c r="E41" s="4">
        <v>0</v>
      </c>
      <c r="F41" s="4">
        <v>1</v>
      </c>
      <c r="G41" s="4">
        <v>0</v>
      </c>
      <c r="H41" s="4">
        <v>0</v>
      </c>
      <c r="I41" s="4">
        <v>0.08</v>
      </c>
      <c r="J41" s="4">
        <v>5</v>
      </c>
      <c r="K41" s="4">
        <v>0</v>
      </c>
      <c r="L41" s="4">
        <v>0</v>
      </c>
      <c r="M41" s="42">
        <v>0</v>
      </c>
      <c r="N41" s="43"/>
      <c r="O41" s="47"/>
      <c r="P41" s="47"/>
    </row>
    <row r="42" spans="1:16" ht="18.75" customHeight="1">
      <c r="A42" s="44" t="s">
        <v>55</v>
      </c>
      <c r="B42" s="44"/>
      <c r="C42" s="44"/>
      <c r="D42" s="44"/>
      <c r="E42" s="44"/>
      <c r="F42" s="44"/>
      <c r="G42" s="44"/>
      <c r="H42" s="44"/>
      <c r="I42" s="44"/>
      <c r="J42" s="44"/>
      <c r="K42" s="5">
        <f>SUM(K39:K41)</f>
        <v>0</v>
      </c>
      <c r="L42" s="5">
        <f>SUM(L39:L41)</f>
        <v>0</v>
      </c>
      <c r="M42" s="45">
        <f>SUM(M39:N41)</f>
        <v>0</v>
      </c>
      <c r="N42" s="37"/>
      <c r="O42" s="52"/>
      <c r="P42" s="52"/>
    </row>
    <row r="43" spans="1:16" ht="12.75" customHeight="1">
      <c r="A43" s="37" t="s">
        <v>97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24"/>
      <c r="O43" s="24"/>
      <c r="P43" s="25"/>
    </row>
    <row r="44" spans="1:16" ht="12.75">
      <c r="A44" s="32" t="s">
        <v>99</v>
      </c>
      <c r="B44" s="12" t="s">
        <v>4</v>
      </c>
      <c r="C44" s="4">
        <v>265.6</v>
      </c>
      <c r="D44" s="4">
        <v>18</v>
      </c>
      <c r="E44" s="4">
        <v>224</v>
      </c>
      <c r="F44" s="4">
        <v>0</v>
      </c>
      <c r="G44" s="4">
        <v>0.05</v>
      </c>
      <c r="H44" s="36">
        <v>0.87</v>
      </c>
      <c r="I44" s="4">
        <v>0</v>
      </c>
      <c r="J44" s="4">
        <v>0</v>
      </c>
      <c r="K44" s="4">
        <v>0</v>
      </c>
      <c r="L44" s="4">
        <v>0</v>
      </c>
      <c r="M44" s="42">
        <v>0</v>
      </c>
      <c r="N44" s="43"/>
      <c r="O44" s="47"/>
      <c r="P44" s="47"/>
    </row>
    <row r="45" spans="1:16" ht="38.25">
      <c r="A45" s="32" t="s">
        <v>100</v>
      </c>
      <c r="B45" s="12" t="s">
        <v>102</v>
      </c>
      <c r="C45" s="4">
        <v>513.1</v>
      </c>
      <c r="D45" s="4">
        <v>28</v>
      </c>
      <c r="E45" s="4">
        <v>0</v>
      </c>
      <c r="F45" s="4">
        <v>113</v>
      </c>
      <c r="G45" s="4">
        <v>0.06</v>
      </c>
      <c r="H45" s="4">
        <v>0</v>
      </c>
      <c r="I45" s="36">
        <v>0.22</v>
      </c>
      <c r="J45" s="4">
        <v>5</v>
      </c>
      <c r="K45" s="19">
        <v>5</v>
      </c>
      <c r="L45" s="19">
        <v>3</v>
      </c>
      <c r="M45" s="58">
        <v>2</v>
      </c>
      <c r="N45" s="59"/>
      <c r="O45" s="47"/>
      <c r="P45" s="47"/>
    </row>
    <row r="46" spans="1:16" ht="25.5">
      <c r="A46" s="32" t="s">
        <v>101</v>
      </c>
      <c r="B46" s="12" t="s">
        <v>17</v>
      </c>
      <c r="C46" s="4">
        <v>159.8</v>
      </c>
      <c r="D46" s="4">
        <v>723</v>
      </c>
      <c r="E46" s="4">
        <v>470</v>
      </c>
      <c r="F46" s="4">
        <v>554</v>
      </c>
      <c r="G46" s="9">
        <v>5.5</v>
      </c>
      <c r="H46" s="36">
        <v>3.54</v>
      </c>
      <c r="I46" s="36">
        <v>3.46</v>
      </c>
      <c r="J46" s="4">
        <v>5</v>
      </c>
      <c r="K46" s="4">
        <v>27</v>
      </c>
      <c r="L46" s="11">
        <v>17</v>
      </c>
      <c r="M46" s="46">
        <v>10</v>
      </c>
      <c r="N46" s="57"/>
      <c r="O46" s="47"/>
      <c r="P46" s="47"/>
    </row>
    <row r="47" spans="1:16" ht="18.75" customHeight="1">
      <c r="A47" s="44" t="s">
        <v>55</v>
      </c>
      <c r="B47" s="44"/>
      <c r="C47" s="44"/>
      <c r="D47" s="44"/>
      <c r="E47" s="44"/>
      <c r="F47" s="44"/>
      <c r="G47" s="44"/>
      <c r="H47" s="44"/>
      <c r="I47" s="44"/>
      <c r="J47" s="44"/>
      <c r="K47" s="5">
        <f>SUM(K44:K46)</f>
        <v>32</v>
      </c>
      <c r="L47" s="10">
        <f>SUM(L44:L46)</f>
        <v>20</v>
      </c>
      <c r="M47" s="55">
        <f>SUM(M44:N46)</f>
        <v>12</v>
      </c>
      <c r="N47" s="56"/>
      <c r="O47" s="52"/>
      <c r="P47" s="52"/>
    </row>
    <row r="48" spans="1:16" ht="12.75" customHeight="1">
      <c r="A48" s="37" t="s">
        <v>103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24"/>
      <c r="O48" s="24"/>
      <c r="P48" s="25"/>
    </row>
    <row r="49" spans="1:16" ht="12.75">
      <c r="A49" s="32" t="s">
        <v>98</v>
      </c>
      <c r="B49" s="12" t="s">
        <v>4</v>
      </c>
      <c r="C49" s="4">
        <v>274.4</v>
      </c>
      <c r="D49" s="4">
        <v>0</v>
      </c>
      <c r="E49" s="4">
        <v>0</v>
      </c>
      <c r="F49" s="4">
        <v>11</v>
      </c>
      <c r="G49" s="4">
        <v>0</v>
      </c>
      <c r="H49" s="4">
        <v>0</v>
      </c>
      <c r="I49" s="4">
        <v>0.04</v>
      </c>
      <c r="J49" s="4">
        <v>5</v>
      </c>
      <c r="K49" s="4">
        <v>0</v>
      </c>
      <c r="L49" s="4">
        <v>0</v>
      </c>
      <c r="M49" s="42">
        <v>0</v>
      </c>
      <c r="N49" s="43"/>
      <c r="O49" s="47"/>
      <c r="P49" s="47"/>
    </row>
    <row r="50" spans="1:16" ht="18.75" customHeight="1">
      <c r="A50" s="44" t="s">
        <v>55</v>
      </c>
      <c r="B50" s="44"/>
      <c r="C50" s="44"/>
      <c r="D50" s="44"/>
      <c r="E50" s="44"/>
      <c r="F50" s="44"/>
      <c r="G50" s="44"/>
      <c r="H50" s="44"/>
      <c r="I50" s="44"/>
      <c r="J50" s="44"/>
      <c r="K50" s="5">
        <f>SUM(K49)</f>
        <v>0</v>
      </c>
      <c r="L50" s="5">
        <f>SUM(L49)</f>
        <v>0</v>
      </c>
      <c r="M50" s="45">
        <f>SUM(M49)</f>
        <v>0</v>
      </c>
      <c r="N50" s="37"/>
      <c r="O50" s="52"/>
      <c r="P50" s="52"/>
    </row>
    <row r="51" spans="1:16" ht="12.75" customHeight="1">
      <c r="A51" s="37" t="s">
        <v>104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24"/>
      <c r="O51" s="24"/>
      <c r="P51" s="25"/>
    </row>
    <row r="52" spans="1:16" ht="12.75">
      <c r="A52" s="32" t="s">
        <v>105</v>
      </c>
      <c r="B52" s="12" t="s">
        <v>15</v>
      </c>
      <c r="C52" s="4">
        <v>1037.9</v>
      </c>
      <c r="D52" s="4">
        <v>1149</v>
      </c>
      <c r="E52" s="4">
        <v>1842</v>
      </c>
      <c r="F52" s="4">
        <v>2425</v>
      </c>
      <c r="G52" s="4">
        <v>1.1</v>
      </c>
      <c r="H52" s="36">
        <v>1.77</v>
      </c>
      <c r="I52" s="4">
        <v>2.3</v>
      </c>
      <c r="J52" s="4">
        <v>5</v>
      </c>
      <c r="K52" s="4">
        <v>121</v>
      </c>
      <c r="L52" s="11">
        <v>85</v>
      </c>
      <c r="M52" s="46">
        <v>36</v>
      </c>
      <c r="N52" s="43"/>
      <c r="O52" s="47"/>
      <c r="P52" s="47"/>
    </row>
    <row r="53" spans="1:16" ht="12.75">
      <c r="A53" s="32" t="s">
        <v>106</v>
      </c>
      <c r="B53" s="12" t="s">
        <v>18</v>
      </c>
      <c r="C53" s="4">
        <v>759.3</v>
      </c>
      <c r="D53" s="4">
        <v>798</v>
      </c>
      <c r="E53" s="4">
        <v>601</v>
      </c>
      <c r="F53" s="4">
        <v>672</v>
      </c>
      <c r="G53" s="4">
        <v>1.03</v>
      </c>
      <c r="H53" s="4">
        <v>5</v>
      </c>
      <c r="I53" s="4">
        <v>0.8</v>
      </c>
      <c r="J53" s="4">
        <v>3</v>
      </c>
      <c r="K53" s="4">
        <v>20</v>
      </c>
      <c r="L53" s="11">
        <v>15</v>
      </c>
      <c r="M53" s="46">
        <v>5</v>
      </c>
      <c r="N53" s="43"/>
      <c r="O53" s="47"/>
      <c r="P53" s="47"/>
    </row>
    <row r="54" spans="1:16" ht="25.5">
      <c r="A54" s="32" t="s">
        <v>107</v>
      </c>
      <c r="B54" s="12" t="s">
        <v>117</v>
      </c>
      <c r="C54" s="4">
        <v>683.8</v>
      </c>
      <c r="D54" s="4">
        <v>875</v>
      </c>
      <c r="E54" s="4">
        <v>773</v>
      </c>
      <c r="F54" s="4">
        <v>1008</v>
      </c>
      <c r="G54" s="36">
        <v>1.77</v>
      </c>
      <c r="H54" s="4">
        <v>0</v>
      </c>
      <c r="I54" s="36">
        <v>1.47</v>
      </c>
      <c r="J54" s="4">
        <v>5</v>
      </c>
      <c r="K54" s="4">
        <v>50</v>
      </c>
      <c r="L54" s="11">
        <v>38</v>
      </c>
      <c r="M54" s="46">
        <v>12</v>
      </c>
      <c r="N54" s="43"/>
      <c r="O54" s="47"/>
      <c r="P54" s="47"/>
    </row>
    <row r="55" spans="1:16" ht="25.5">
      <c r="A55" s="32" t="s">
        <v>108</v>
      </c>
      <c r="B55" s="12" t="s">
        <v>118</v>
      </c>
      <c r="C55" s="4">
        <v>1290</v>
      </c>
      <c r="D55" s="4">
        <v>3244</v>
      </c>
      <c r="E55" s="4">
        <v>910</v>
      </c>
      <c r="F55" s="4">
        <v>3551</v>
      </c>
      <c r="G55" s="36">
        <v>3.17</v>
      </c>
      <c r="H55" s="36">
        <v>0.58</v>
      </c>
      <c r="I55" s="36">
        <v>2.75</v>
      </c>
      <c r="J55" s="4">
        <v>5</v>
      </c>
      <c r="K55" s="4">
        <v>175</v>
      </c>
      <c r="L55" s="11">
        <v>132</v>
      </c>
      <c r="M55" s="46">
        <v>43</v>
      </c>
      <c r="N55" s="43"/>
      <c r="O55" s="47"/>
      <c r="P55" s="47"/>
    </row>
    <row r="56" spans="1:16" ht="18.75" customHeight="1">
      <c r="A56" s="44" t="s">
        <v>55</v>
      </c>
      <c r="B56" s="44"/>
      <c r="C56" s="44"/>
      <c r="D56" s="44"/>
      <c r="E56" s="44"/>
      <c r="F56" s="44"/>
      <c r="G56" s="44"/>
      <c r="H56" s="44"/>
      <c r="I56" s="44"/>
      <c r="J56" s="44"/>
      <c r="K56" s="5">
        <f>SUM(K52:K55)</f>
        <v>366</v>
      </c>
      <c r="L56" s="10">
        <f>SUM(L52:L55)</f>
        <v>270</v>
      </c>
      <c r="M56" s="55">
        <f>SUM(M52:N55)</f>
        <v>96</v>
      </c>
      <c r="N56" s="56"/>
      <c r="O56" s="52"/>
      <c r="P56" s="52"/>
    </row>
    <row r="57" spans="1:16" ht="12.75" customHeight="1">
      <c r="A57" s="37" t="s">
        <v>109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24"/>
      <c r="O57" s="24"/>
      <c r="P57" s="25"/>
    </row>
    <row r="58" spans="1:16" ht="12.75">
      <c r="A58" s="32" t="s">
        <v>110</v>
      </c>
      <c r="B58" s="12" t="s">
        <v>15</v>
      </c>
      <c r="C58" s="4">
        <v>280.4</v>
      </c>
      <c r="D58" s="4">
        <v>0</v>
      </c>
      <c r="E58" s="4">
        <v>0</v>
      </c>
      <c r="F58" s="4">
        <v>48</v>
      </c>
      <c r="G58" s="4">
        <v>0</v>
      </c>
      <c r="H58" s="4">
        <v>0</v>
      </c>
      <c r="I58" s="4">
        <v>0.17</v>
      </c>
      <c r="J58" s="4">
        <v>5</v>
      </c>
      <c r="K58" s="4">
        <v>0</v>
      </c>
      <c r="L58" s="4">
        <v>0</v>
      </c>
      <c r="M58" s="42">
        <v>0</v>
      </c>
      <c r="N58" s="43"/>
      <c r="O58" s="47"/>
      <c r="P58" s="47"/>
    </row>
    <row r="59" spans="1:16" ht="38.25">
      <c r="A59" s="32" t="s">
        <v>111</v>
      </c>
      <c r="B59" s="12" t="s">
        <v>175</v>
      </c>
      <c r="C59" s="4">
        <v>278</v>
      </c>
      <c r="D59" s="4">
        <v>38</v>
      </c>
      <c r="E59" s="4">
        <v>28</v>
      </c>
      <c r="F59" s="4">
        <v>61</v>
      </c>
      <c r="G59" s="4">
        <v>0.14</v>
      </c>
      <c r="H59" s="4">
        <v>0.1</v>
      </c>
      <c r="I59" s="4">
        <v>0.22</v>
      </c>
      <c r="J59" s="4">
        <v>5</v>
      </c>
      <c r="K59" s="4">
        <v>3</v>
      </c>
      <c r="L59" s="4">
        <v>2</v>
      </c>
      <c r="M59" s="42">
        <v>1</v>
      </c>
      <c r="N59" s="43"/>
      <c r="O59" s="47"/>
      <c r="P59" s="47"/>
    </row>
    <row r="60" spans="1:16" ht="25.5">
      <c r="A60" s="32" t="s">
        <v>112</v>
      </c>
      <c r="B60" s="12" t="s">
        <v>19</v>
      </c>
      <c r="C60" s="4">
        <v>16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2">
        <v>0</v>
      </c>
      <c r="N60" s="43"/>
      <c r="O60" s="47"/>
      <c r="P60" s="47"/>
    </row>
    <row r="61" spans="1:16" ht="38.25">
      <c r="A61" s="32" t="s">
        <v>113</v>
      </c>
      <c r="B61" s="12" t="s">
        <v>20</v>
      </c>
      <c r="C61" s="4">
        <v>25.4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2">
        <v>0</v>
      </c>
      <c r="N61" s="43"/>
      <c r="O61" s="47"/>
      <c r="P61" s="47"/>
    </row>
    <row r="62" spans="1:16" ht="32.25" customHeight="1">
      <c r="A62" s="32" t="s">
        <v>114</v>
      </c>
      <c r="B62" s="12" t="s">
        <v>21</v>
      </c>
      <c r="C62" s="4">
        <v>58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2">
        <v>0</v>
      </c>
      <c r="N62" s="43"/>
      <c r="O62" s="47"/>
      <c r="P62" s="47"/>
    </row>
    <row r="63" spans="1:16" ht="12.75">
      <c r="A63" s="32" t="s">
        <v>115</v>
      </c>
      <c r="B63" s="12" t="s">
        <v>22</v>
      </c>
      <c r="C63" s="4">
        <v>4.3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2">
        <v>0</v>
      </c>
      <c r="N63" s="43"/>
      <c r="O63" s="47"/>
      <c r="P63" s="47"/>
    </row>
    <row r="64" spans="1:16" ht="12.75">
      <c r="A64" s="32" t="s">
        <v>116</v>
      </c>
      <c r="B64" s="12" t="s">
        <v>23</v>
      </c>
      <c r="C64" s="4">
        <v>10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2">
        <v>0</v>
      </c>
      <c r="N64" s="43"/>
      <c r="O64" s="47"/>
      <c r="P64" s="47"/>
    </row>
    <row r="65" spans="1:16" ht="18.75" customHeight="1">
      <c r="A65" s="44" t="s">
        <v>55</v>
      </c>
      <c r="B65" s="44"/>
      <c r="C65" s="44"/>
      <c r="D65" s="44"/>
      <c r="E65" s="44"/>
      <c r="F65" s="44"/>
      <c r="G65" s="44"/>
      <c r="H65" s="44"/>
      <c r="I65" s="44"/>
      <c r="J65" s="44"/>
      <c r="K65" s="5">
        <f>SUM(K58:K64)</f>
        <v>3</v>
      </c>
      <c r="L65" s="5">
        <f>SUM(L58:L64)</f>
        <v>2</v>
      </c>
      <c r="M65" s="45">
        <f>SUM(M58:N64)</f>
        <v>1</v>
      </c>
      <c r="N65" s="37"/>
      <c r="O65" s="52"/>
      <c r="P65" s="52"/>
    </row>
    <row r="66" spans="1:16" ht="12.75" customHeight="1">
      <c r="A66" s="37" t="s">
        <v>119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24"/>
      <c r="O66" s="24"/>
      <c r="P66" s="25"/>
    </row>
    <row r="67" spans="1:16" ht="12.75">
      <c r="A67" s="32" t="s">
        <v>120</v>
      </c>
      <c r="B67" s="12" t="s">
        <v>15</v>
      </c>
      <c r="C67" s="4">
        <v>43.5</v>
      </c>
      <c r="D67" s="4">
        <v>700</v>
      </c>
      <c r="E67" s="4">
        <v>960</v>
      </c>
      <c r="F67" s="4">
        <v>91</v>
      </c>
      <c r="G67" s="4">
        <v>0</v>
      </c>
      <c r="H67" s="9">
        <v>22.1</v>
      </c>
      <c r="I67" s="9">
        <v>2.1</v>
      </c>
      <c r="J67" s="4">
        <v>5</v>
      </c>
      <c r="K67" s="4">
        <v>6</v>
      </c>
      <c r="L67" s="11">
        <v>4</v>
      </c>
      <c r="M67" s="46">
        <v>2</v>
      </c>
      <c r="N67" s="43"/>
      <c r="O67" s="47"/>
      <c r="P67" s="47"/>
    </row>
    <row r="68" spans="1:16" ht="12.75">
      <c r="A68" s="32" t="s">
        <v>121</v>
      </c>
      <c r="B68" s="12" t="s">
        <v>24</v>
      </c>
      <c r="C68" s="4">
        <v>449.2</v>
      </c>
      <c r="D68" s="4">
        <v>828</v>
      </c>
      <c r="E68" s="4">
        <v>961</v>
      </c>
      <c r="F68" s="4">
        <v>993</v>
      </c>
      <c r="G68" s="4">
        <v>1.84</v>
      </c>
      <c r="H68" s="36">
        <v>2.14</v>
      </c>
      <c r="I68" s="36">
        <v>2.21</v>
      </c>
      <c r="J68" s="4">
        <v>5</v>
      </c>
      <c r="K68" s="4">
        <v>50</v>
      </c>
      <c r="L68" s="11">
        <v>38</v>
      </c>
      <c r="M68" s="46">
        <v>12</v>
      </c>
      <c r="N68" s="43"/>
      <c r="O68" s="47"/>
      <c r="P68" s="47"/>
    </row>
    <row r="69" spans="1:16" ht="25.5">
      <c r="A69" s="32" t="s">
        <v>122</v>
      </c>
      <c r="B69" s="12" t="s">
        <v>25</v>
      </c>
      <c r="C69" s="4">
        <v>351.9</v>
      </c>
      <c r="D69" s="4">
        <v>960</v>
      </c>
      <c r="E69" s="4">
        <v>1180</v>
      </c>
      <c r="F69" s="4">
        <v>1720</v>
      </c>
      <c r="G69" s="4">
        <v>2.7</v>
      </c>
      <c r="H69" s="4">
        <v>3.3</v>
      </c>
      <c r="I69" s="4">
        <v>4.8</v>
      </c>
      <c r="J69" s="4">
        <v>5</v>
      </c>
      <c r="K69" s="4">
        <v>86</v>
      </c>
      <c r="L69" s="11">
        <v>65</v>
      </c>
      <c r="M69" s="46">
        <v>21</v>
      </c>
      <c r="N69" s="43"/>
      <c r="O69" s="47"/>
      <c r="P69" s="47"/>
    </row>
    <row r="70" spans="1:16" ht="12.75">
      <c r="A70" s="32" t="s">
        <v>123</v>
      </c>
      <c r="B70" s="12" t="s">
        <v>26</v>
      </c>
      <c r="C70" s="4">
        <v>42.9</v>
      </c>
      <c r="D70" s="4">
        <v>82</v>
      </c>
      <c r="E70" s="4">
        <v>81</v>
      </c>
      <c r="F70" s="4">
        <v>150</v>
      </c>
      <c r="G70" s="4">
        <v>1.9</v>
      </c>
      <c r="H70" s="4">
        <v>1.89</v>
      </c>
      <c r="I70" s="4">
        <v>3.5</v>
      </c>
      <c r="J70" s="4">
        <v>5</v>
      </c>
      <c r="K70" s="4">
        <v>9</v>
      </c>
      <c r="L70" s="11">
        <v>7</v>
      </c>
      <c r="M70" s="46">
        <v>2</v>
      </c>
      <c r="N70" s="43"/>
      <c r="O70" s="47"/>
      <c r="P70" s="47"/>
    </row>
    <row r="71" spans="1:16" ht="12.75">
      <c r="A71" s="32" t="s">
        <v>124</v>
      </c>
      <c r="B71" s="12" t="s">
        <v>27</v>
      </c>
      <c r="C71" s="4">
        <v>22.8</v>
      </c>
      <c r="D71" s="4">
        <v>131</v>
      </c>
      <c r="E71" s="4">
        <v>0</v>
      </c>
      <c r="F71" s="4">
        <v>63</v>
      </c>
      <c r="G71" s="4">
        <v>5.7</v>
      </c>
      <c r="H71" s="4">
        <v>0</v>
      </c>
      <c r="I71" s="4">
        <v>4</v>
      </c>
      <c r="J71" s="4">
        <v>5</v>
      </c>
      <c r="K71" s="4">
        <v>6</v>
      </c>
      <c r="L71" s="11">
        <v>4</v>
      </c>
      <c r="M71" s="46">
        <v>2</v>
      </c>
      <c r="N71" s="43"/>
      <c r="O71" s="47"/>
      <c r="P71" s="47"/>
    </row>
    <row r="72" spans="1:16" ht="12.75">
      <c r="A72" s="32" t="s">
        <v>125</v>
      </c>
      <c r="B72" s="12" t="s">
        <v>28</v>
      </c>
      <c r="C72" s="4">
        <v>856.9</v>
      </c>
      <c r="D72" s="4">
        <v>625</v>
      </c>
      <c r="E72" s="4">
        <v>857</v>
      </c>
      <c r="F72" s="4">
        <v>883</v>
      </c>
      <c r="G72" s="4">
        <v>0.7</v>
      </c>
      <c r="H72" s="4">
        <v>1</v>
      </c>
      <c r="I72" s="4">
        <v>1.03</v>
      </c>
      <c r="J72" s="4">
        <v>5</v>
      </c>
      <c r="K72" s="4">
        <v>44</v>
      </c>
      <c r="L72" s="11">
        <v>32</v>
      </c>
      <c r="M72" s="46">
        <v>12</v>
      </c>
      <c r="N72" s="43"/>
      <c r="O72" s="47"/>
      <c r="P72" s="47"/>
    </row>
    <row r="73" spans="1:16" ht="18.75" customHeight="1">
      <c r="A73" s="44" t="s">
        <v>55</v>
      </c>
      <c r="B73" s="44"/>
      <c r="C73" s="44"/>
      <c r="D73" s="44"/>
      <c r="E73" s="44"/>
      <c r="F73" s="44"/>
      <c r="G73" s="44"/>
      <c r="H73" s="44"/>
      <c r="I73" s="44"/>
      <c r="J73" s="44"/>
      <c r="K73" s="5">
        <f>SUM(K67:K72)</f>
        <v>201</v>
      </c>
      <c r="L73" s="10">
        <f>SUM(L67:L72)</f>
        <v>150</v>
      </c>
      <c r="M73" s="55">
        <f>SUM(M67:N72)</f>
        <v>51</v>
      </c>
      <c r="N73" s="56"/>
      <c r="O73" s="52"/>
      <c r="P73" s="52"/>
    </row>
    <row r="74" spans="1:16" ht="12.75" customHeight="1">
      <c r="A74" s="37" t="s">
        <v>126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24"/>
      <c r="O74" s="24"/>
      <c r="P74" s="25"/>
    </row>
    <row r="75" spans="1:16" ht="12.75">
      <c r="A75" s="32" t="s">
        <v>127</v>
      </c>
      <c r="B75" s="12" t="s">
        <v>15</v>
      </c>
      <c r="C75" s="4">
        <v>937.9</v>
      </c>
      <c r="D75" s="4">
        <v>11</v>
      </c>
      <c r="E75" s="4">
        <v>25</v>
      </c>
      <c r="F75" s="4">
        <v>24</v>
      </c>
      <c r="G75" s="4" t="s">
        <v>59</v>
      </c>
      <c r="H75" s="4">
        <v>0.1</v>
      </c>
      <c r="I75" s="4">
        <v>0.02</v>
      </c>
      <c r="J75" s="4">
        <v>5</v>
      </c>
      <c r="K75" s="4">
        <v>0</v>
      </c>
      <c r="L75" s="4">
        <v>0</v>
      </c>
      <c r="M75" s="42">
        <v>0</v>
      </c>
      <c r="N75" s="43"/>
      <c r="O75" s="47"/>
      <c r="P75" s="47"/>
    </row>
    <row r="76" spans="1:16" ht="25.5">
      <c r="A76" s="32" t="s">
        <v>128</v>
      </c>
      <c r="B76" s="12" t="s">
        <v>29</v>
      </c>
      <c r="C76" s="4">
        <v>396.8</v>
      </c>
      <c r="D76" s="4">
        <v>910</v>
      </c>
      <c r="E76" s="4">
        <v>728</v>
      </c>
      <c r="F76" s="4">
        <v>341</v>
      </c>
      <c r="G76" s="4">
        <v>0.83</v>
      </c>
      <c r="H76" s="4">
        <v>0.8</v>
      </c>
      <c r="I76" s="4">
        <v>0.9</v>
      </c>
      <c r="J76" s="4">
        <v>3</v>
      </c>
      <c r="K76" s="4">
        <v>10</v>
      </c>
      <c r="L76" s="4">
        <v>6</v>
      </c>
      <c r="M76" s="42">
        <v>4</v>
      </c>
      <c r="N76" s="43"/>
      <c r="O76" s="47"/>
      <c r="P76" s="47"/>
    </row>
    <row r="77" spans="1:16" ht="18.75" customHeight="1">
      <c r="A77" s="44" t="s">
        <v>55</v>
      </c>
      <c r="B77" s="44"/>
      <c r="C77" s="44"/>
      <c r="D77" s="44"/>
      <c r="E77" s="44"/>
      <c r="F77" s="44"/>
      <c r="G77" s="44"/>
      <c r="H77" s="44"/>
      <c r="I77" s="44"/>
      <c r="J77" s="44"/>
      <c r="K77" s="5">
        <f>SUM(K75:K76)</f>
        <v>10</v>
      </c>
      <c r="L77" s="5">
        <f>SUM(L75:L76)</f>
        <v>6</v>
      </c>
      <c r="M77" s="45">
        <f>SUM(M75:N76)</f>
        <v>4</v>
      </c>
      <c r="N77" s="37"/>
      <c r="O77" s="52"/>
      <c r="P77" s="52"/>
    </row>
    <row r="78" spans="1:16" ht="12.75" customHeight="1">
      <c r="A78" s="37" t="s">
        <v>129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24"/>
      <c r="O78" s="24"/>
      <c r="P78" s="25"/>
    </row>
    <row r="79" spans="1:16" ht="12.75">
      <c r="A79" s="32" t="s">
        <v>130</v>
      </c>
      <c r="B79" s="12" t="s">
        <v>75</v>
      </c>
      <c r="C79" s="4">
        <v>1855.9</v>
      </c>
      <c r="D79" s="4">
        <v>18</v>
      </c>
      <c r="E79" s="4">
        <v>1521</v>
      </c>
      <c r="F79" s="4">
        <v>809</v>
      </c>
      <c r="G79" s="4">
        <v>0.13</v>
      </c>
      <c r="H79" s="36">
        <v>0.82</v>
      </c>
      <c r="I79" s="36">
        <v>0.43</v>
      </c>
      <c r="J79" s="4">
        <v>5</v>
      </c>
      <c r="K79" s="4">
        <v>40</v>
      </c>
      <c r="L79" s="4">
        <v>30</v>
      </c>
      <c r="M79" s="42">
        <v>10</v>
      </c>
      <c r="N79" s="43"/>
      <c r="O79" s="47"/>
      <c r="P79" s="47"/>
    </row>
    <row r="80" spans="1:16" ht="25.5">
      <c r="A80" s="32" t="s">
        <v>131</v>
      </c>
      <c r="B80" s="12" t="s">
        <v>30</v>
      </c>
      <c r="C80" s="4">
        <v>400</v>
      </c>
      <c r="D80" s="4">
        <v>1085</v>
      </c>
      <c r="E80" s="4">
        <v>1076</v>
      </c>
      <c r="F80" s="4">
        <v>1111</v>
      </c>
      <c r="G80" s="4">
        <v>0.5</v>
      </c>
      <c r="H80" s="4">
        <v>2.7</v>
      </c>
      <c r="I80" s="36">
        <v>2.77</v>
      </c>
      <c r="J80" s="4">
        <v>5</v>
      </c>
      <c r="K80" s="4">
        <v>55</v>
      </c>
      <c r="L80" s="4">
        <v>40</v>
      </c>
      <c r="M80" s="42">
        <v>15</v>
      </c>
      <c r="N80" s="43"/>
      <c r="O80" s="47"/>
      <c r="P80" s="47"/>
    </row>
    <row r="81" spans="1:16" ht="18.75" customHeight="1">
      <c r="A81" s="60" t="s">
        <v>55</v>
      </c>
      <c r="B81" s="60"/>
      <c r="C81" s="60"/>
      <c r="D81" s="60"/>
      <c r="E81" s="60"/>
      <c r="F81" s="60"/>
      <c r="G81" s="60"/>
      <c r="H81" s="60"/>
      <c r="I81" s="60"/>
      <c r="J81" s="60"/>
      <c r="K81" s="5">
        <f>SUM(K79:K80)</f>
        <v>95</v>
      </c>
      <c r="L81" s="5">
        <f>SUM(L79:L80)</f>
        <v>70</v>
      </c>
      <c r="M81" s="45">
        <f>SUM(M79:N80)</f>
        <v>25</v>
      </c>
      <c r="N81" s="37"/>
      <c r="O81" s="52"/>
      <c r="P81" s="52"/>
    </row>
    <row r="82" spans="1:16" ht="12.75" customHeight="1">
      <c r="A82" s="37" t="s">
        <v>132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24"/>
      <c r="O82" s="24"/>
      <c r="P82" s="25"/>
    </row>
    <row r="83" spans="1:16" ht="12.75">
      <c r="A83" s="32" t="s">
        <v>133</v>
      </c>
      <c r="B83" s="12" t="s">
        <v>15</v>
      </c>
      <c r="C83" s="4">
        <v>283.8</v>
      </c>
      <c r="D83" s="4">
        <v>0</v>
      </c>
      <c r="E83" s="4">
        <v>0</v>
      </c>
      <c r="F83" s="4">
        <v>0</v>
      </c>
      <c r="G83" s="36">
        <v>0.36</v>
      </c>
      <c r="H83" s="36">
        <v>0.23</v>
      </c>
      <c r="I83" s="11">
        <v>0</v>
      </c>
      <c r="J83" s="4">
        <v>0</v>
      </c>
      <c r="K83" s="4">
        <v>0</v>
      </c>
      <c r="L83" s="4">
        <v>0</v>
      </c>
      <c r="M83" s="42">
        <v>0</v>
      </c>
      <c r="N83" s="43"/>
      <c r="O83" s="47"/>
      <c r="P83" s="47"/>
    </row>
    <row r="84" spans="1:16" ht="38.25">
      <c r="A84" s="32" t="s">
        <v>134</v>
      </c>
      <c r="B84" s="12" t="s">
        <v>176</v>
      </c>
      <c r="C84" s="4">
        <v>98.5</v>
      </c>
      <c r="D84" s="4">
        <v>23</v>
      </c>
      <c r="E84" s="4">
        <v>27</v>
      </c>
      <c r="F84" s="4">
        <v>27</v>
      </c>
      <c r="G84" s="36" t="s">
        <v>60</v>
      </c>
      <c r="H84" s="36">
        <v>0.27</v>
      </c>
      <c r="I84" s="36">
        <v>0.27</v>
      </c>
      <c r="J84" s="4">
        <v>0</v>
      </c>
      <c r="K84" s="4">
        <v>0</v>
      </c>
      <c r="L84" s="4">
        <v>0</v>
      </c>
      <c r="M84" s="42">
        <v>0</v>
      </c>
      <c r="N84" s="43"/>
      <c r="O84" s="47"/>
      <c r="P84" s="47"/>
    </row>
    <row r="85" spans="1:16" ht="38.25">
      <c r="A85" s="32" t="s">
        <v>135</v>
      </c>
      <c r="B85" s="12" t="s">
        <v>177</v>
      </c>
      <c r="C85" s="4">
        <v>152</v>
      </c>
      <c r="D85" s="4">
        <v>30</v>
      </c>
      <c r="E85" s="4">
        <v>79</v>
      </c>
      <c r="F85" s="4">
        <v>79</v>
      </c>
      <c r="G85" s="36">
        <v>0.2</v>
      </c>
      <c r="H85" s="36">
        <v>0.52</v>
      </c>
      <c r="I85" s="36">
        <v>0.52</v>
      </c>
      <c r="J85" s="4">
        <v>5</v>
      </c>
      <c r="K85" s="4">
        <v>3</v>
      </c>
      <c r="L85" s="4">
        <v>2</v>
      </c>
      <c r="M85" s="42">
        <v>1</v>
      </c>
      <c r="N85" s="43"/>
      <c r="O85" s="47"/>
      <c r="P85" s="47"/>
    </row>
    <row r="86" spans="1:16" ht="12.75">
      <c r="A86" s="32" t="s">
        <v>136</v>
      </c>
      <c r="B86" s="12" t="s">
        <v>178</v>
      </c>
      <c r="C86" s="4">
        <v>7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2">
        <v>0</v>
      </c>
      <c r="N86" s="43"/>
      <c r="O86" s="47"/>
      <c r="P86" s="47"/>
    </row>
    <row r="87" spans="1:16" ht="12.75">
      <c r="A87" s="32" t="s">
        <v>137</v>
      </c>
      <c r="B87" s="12" t="s">
        <v>31</v>
      </c>
      <c r="C87" s="4">
        <v>8.4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2">
        <v>0</v>
      </c>
      <c r="N87" s="43"/>
      <c r="O87" s="47"/>
      <c r="P87" s="47"/>
    </row>
    <row r="88" spans="1:16" ht="18.75" customHeight="1">
      <c r="A88" s="44" t="s">
        <v>55</v>
      </c>
      <c r="B88" s="44"/>
      <c r="C88" s="44"/>
      <c r="D88" s="44"/>
      <c r="E88" s="44"/>
      <c r="F88" s="44"/>
      <c r="G88" s="44"/>
      <c r="H88" s="44"/>
      <c r="I88" s="44"/>
      <c r="J88" s="44"/>
      <c r="K88" s="5">
        <f>SUM(K83:K87)</f>
        <v>3</v>
      </c>
      <c r="L88" s="5">
        <f>SUM(L83:L87)</f>
        <v>2</v>
      </c>
      <c r="M88" s="45">
        <f>SUM(M83:N87)</f>
        <v>1</v>
      </c>
      <c r="N88" s="37"/>
      <c r="O88" s="52"/>
      <c r="P88" s="52"/>
    </row>
    <row r="89" spans="1:16" ht="12.75" customHeight="1">
      <c r="A89" s="37" t="s">
        <v>138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24"/>
      <c r="O89" s="24"/>
      <c r="P89" s="25"/>
    </row>
    <row r="90" spans="1:16" ht="12.75">
      <c r="A90" s="32" t="s">
        <v>139</v>
      </c>
      <c r="B90" s="12" t="s">
        <v>15</v>
      </c>
      <c r="C90" s="4">
        <v>286.8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2">
        <v>0</v>
      </c>
      <c r="N90" s="43"/>
      <c r="O90" s="47"/>
      <c r="P90" s="47"/>
    </row>
    <row r="91" spans="1:16" ht="12.75">
      <c r="A91" s="32" t="s">
        <v>140</v>
      </c>
      <c r="B91" s="12" t="s">
        <v>32</v>
      </c>
      <c r="C91" s="4">
        <v>252.3</v>
      </c>
      <c r="D91" s="4">
        <v>71</v>
      </c>
      <c r="E91" s="4">
        <v>130</v>
      </c>
      <c r="F91" s="4">
        <v>60</v>
      </c>
      <c r="G91" s="36">
        <v>0.28</v>
      </c>
      <c r="H91" s="4">
        <v>0.5</v>
      </c>
      <c r="I91" s="36">
        <v>0.24</v>
      </c>
      <c r="J91" s="4">
        <v>5</v>
      </c>
      <c r="K91" s="4">
        <v>3</v>
      </c>
      <c r="L91" s="4">
        <v>2</v>
      </c>
      <c r="M91" s="42">
        <v>1</v>
      </c>
      <c r="N91" s="43"/>
      <c r="O91" s="47"/>
      <c r="P91" s="47"/>
    </row>
    <row r="92" spans="1:16" ht="51">
      <c r="A92" s="32" t="s">
        <v>141</v>
      </c>
      <c r="B92" s="12" t="s">
        <v>179</v>
      </c>
      <c r="C92" s="4">
        <v>380</v>
      </c>
      <c r="D92" s="4">
        <v>0</v>
      </c>
      <c r="E92" s="4">
        <v>0</v>
      </c>
      <c r="F92" s="4">
        <v>87</v>
      </c>
      <c r="G92" s="4">
        <v>0</v>
      </c>
      <c r="H92" s="4">
        <v>0</v>
      </c>
      <c r="I92" s="36">
        <v>0.23</v>
      </c>
      <c r="J92" s="4">
        <v>5</v>
      </c>
      <c r="K92" s="4">
        <v>4</v>
      </c>
      <c r="L92" s="4">
        <v>3</v>
      </c>
      <c r="M92" s="42">
        <v>1</v>
      </c>
      <c r="N92" s="43"/>
      <c r="O92" s="47"/>
      <c r="P92" s="47"/>
    </row>
    <row r="93" spans="1:16" ht="19.5" customHeight="1">
      <c r="A93" s="44" t="s">
        <v>55</v>
      </c>
      <c r="B93" s="44"/>
      <c r="C93" s="44"/>
      <c r="D93" s="44"/>
      <c r="E93" s="44"/>
      <c r="F93" s="44"/>
      <c r="G93" s="44"/>
      <c r="H93" s="44"/>
      <c r="I93" s="44"/>
      <c r="J93" s="44"/>
      <c r="K93" s="5">
        <f>SUM(K90:K92)</f>
        <v>7</v>
      </c>
      <c r="L93" s="5">
        <f>SUM(L90:L92)</f>
        <v>5</v>
      </c>
      <c r="M93" s="45">
        <f>SUM(M90:M92)</f>
        <v>2</v>
      </c>
      <c r="N93" s="37"/>
      <c r="O93" s="52"/>
      <c r="P93" s="52"/>
    </row>
    <row r="94" spans="1:16" ht="12.75" customHeight="1">
      <c r="A94" s="37" t="s">
        <v>142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24"/>
      <c r="O94" s="24"/>
      <c r="P94" s="25"/>
    </row>
    <row r="95" spans="1:16" ht="12.75">
      <c r="A95" s="32" t="s">
        <v>143</v>
      </c>
      <c r="B95" s="12" t="s">
        <v>4</v>
      </c>
      <c r="C95" s="4">
        <v>534.9</v>
      </c>
      <c r="D95" s="4">
        <v>105</v>
      </c>
      <c r="E95" s="4">
        <v>150</v>
      </c>
      <c r="F95" s="4">
        <v>715</v>
      </c>
      <c r="G95" s="4">
        <v>0.2</v>
      </c>
      <c r="H95" s="4">
        <v>0</v>
      </c>
      <c r="I95" s="4">
        <v>1.3</v>
      </c>
      <c r="J95" s="4">
        <v>5</v>
      </c>
      <c r="K95" s="4">
        <v>33</v>
      </c>
      <c r="L95" s="4">
        <v>25</v>
      </c>
      <c r="M95" s="42">
        <v>8</v>
      </c>
      <c r="N95" s="43"/>
      <c r="O95" s="47"/>
      <c r="P95" s="47"/>
    </row>
    <row r="96" spans="1:16" ht="38.25">
      <c r="A96" s="32" t="s">
        <v>144</v>
      </c>
      <c r="B96" s="12" t="s">
        <v>180</v>
      </c>
      <c r="C96" s="4">
        <v>44.8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2">
        <v>0</v>
      </c>
      <c r="N96" s="43"/>
      <c r="O96" s="47"/>
      <c r="P96" s="47"/>
    </row>
    <row r="97" spans="1:16" ht="38.25">
      <c r="A97" s="32" t="s">
        <v>145</v>
      </c>
      <c r="B97" s="12" t="s">
        <v>181</v>
      </c>
      <c r="C97" s="4">
        <v>80.4</v>
      </c>
      <c r="D97" s="4">
        <v>28</v>
      </c>
      <c r="E97" s="4">
        <v>0</v>
      </c>
      <c r="F97" s="4">
        <v>17</v>
      </c>
      <c r="G97" s="36">
        <v>0.35</v>
      </c>
      <c r="H97" s="4">
        <v>0</v>
      </c>
      <c r="I97" s="36">
        <v>0.21</v>
      </c>
      <c r="J97" s="4">
        <v>0</v>
      </c>
      <c r="K97" s="4">
        <v>0</v>
      </c>
      <c r="L97" s="4">
        <v>0</v>
      </c>
      <c r="M97" s="42">
        <v>0</v>
      </c>
      <c r="N97" s="43"/>
      <c r="O97" s="47"/>
      <c r="P97" s="47"/>
    </row>
    <row r="98" spans="1:16" ht="38.25">
      <c r="A98" s="32" t="s">
        <v>146</v>
      </c>
      <c r="B98" s="12" t="s">
        <v>182</v>
      </c>
      <c r="C98" s="4">
        <v>65.2</v>
      </c>
      <c r="D98" s="4">
        <v>0</v>
      </c>
      <c r="E98" s="4">
        <v>0</v>
      </c>
      <c r="F98" s="4">
        <v>13</v>
      </c>
      <c r="G98" s="4">
        <v>0</v>
      </c>
      <c r="H98" s="4">
        <v>0</v>
      </c>
      <c r="I98" s="36">
        <v>0.21</v>
      </c>
      <c r="J98" s="4">
        <v>0</v>
      </c>
      <c r="K98" s="4">
        <v>0</v>
      </c>
      <c r="L98" s="4">
        <v>0</v>
      </c>
      <c r="M98" s="42">
        <v>0</v>
      </c>
      <c r="N98" s="43"/>
      <c r="O98" s="47"/>
      <c r="P98" s="47"/>
    </row>
    <row r="99" spans="1:16" s="18" customFormat="1" ht="12.75">
      <c r="A99" s="32" t="s">
        <v>147</v>
      </c>
      <c r="B99" s="12" t="s">
        <v>33</v>
      </c>
      <c r="C99" s="4">
        <v>28.2</v>
      </c>
      <c r="D99" s="4">
        <v>88</v>
      </c>
      <c r="E99" s="4">
        <v>20</v>
      </c>
      <c r="F99" s="4">
        <v>17</v>
      </c>
      <c r="G99" s="4">
        <v>2.4</v>
      </c>
      <c r="H99" s="4">
        <v>0.7</v>
      </c>
      <c r="I99" s="4">
        <v>0.6</v>
      </c>
      <c r="J99" s="4">
        <v>5</v>
      </c>
      <c r="K99" s="4">
        <v>0</v>
      </c>
      <c r="L99" s="4">
        <v>0</v>
      </c>
      <c r="M99" s="42">
        <v>0</v>
      </c>
      <c r="N99" s="43"/>
      <c r="O99" s="47"/>
      <c r="P99" s="47"/>
    </row>
    <row r="100" spans="1:16" ht="25.5">
      <c r="A100" s="32" t="s">
        <v>148</v>
      </c>
      <c r="B100" s="12" t="s">
        <v>34</v>
      </c>
      <c r="C100" s="4">
        <v>22.8</v>
      </c>
      <c r="D100" s="4">
        <v>0</v>
      </c>
      <c r="E100" s="4">
        <v>0</v>
      </c>
      <c r="F100" s="4">
        <v>93</v>
      </c>
      <c r="G100" s="4">
        <v>0</v>
      </c>
      <c r="H100" s="4">
        <v>0</v>
      </c>
      <c r="I100" s="36">
        <v>4.07</v>
      </c>
      <c r="J100" s="4">
        <v>5</v>
      </c>
      <c r="K100" s="4">
        <v>0</v>
      </c>
      <c r="L100" s="4">
        <v>0</v>
      </c>
      <c r="M100" s="42">
        <v>0</v>
      </c>
      <c r="N100" s="43"/>
      <c r="O100" s="47"/>
      <c r="P100" s="47"/>
    </row>
    <row r="101" spans="1:16" ht="18.75" customHeight="1">
      <c r="A101" s="44" t="s">
        <v>55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5">
        <f>SUM(K95:K100)</f>
        <v>33</v>
      </c>
      <c r="L101" s="5">
        <f>SUM(L95:L100)</f>
        <v>25</v>
      </c>
      <c r="M101" s="45">
        <f>SUM(M95:N100)</f>
        <v>8</v>
      </c>
      <c r="N101" s="37"/>
      <c r="O101" s="52"/>
      <c r="P101" s="52"/>
    </row>
    <row r="102" spans="1:16" ht="12.75" customHeight="1">
      <c r="A102" s="37" t="s">
        <v>149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24"/>
      <c r="O102" s="24"/>
      <c r="P102" s="25"/>
    </row>
    <row r="103" spans="1:16" ht="12.75">
      <c r="A103" s="32" t="s">
        <v>154</v>
      </c>
      <c r="B103" s="12" t="s">
        <v>15</v>
      </c>
      <c r="C103" s="4">
        <v>1099.3</v>
      </c>
      <c r="D103" s="4">
        <v>56</v>
      </c>
      <c r="E103" s="4">
        <v>176</v>
      </c>
      <c r="F103" s="4">
        <v>50</v>
      </c>
      <c r="G103" s="4">
        <v>0.05</v>
      </c>
      <c r="H103" s="4">
        <v>0.16</v>
      </c>
      <c r="I103" s="4">
        <v>0.04</v>
      </c>
      <c r="J103" s="4">
        <v>5</v>
      </c>
      <c r="K103" s="4">
        <v>2</v>
      </c>
      <c r="L103" s="4">
        <v>1</v>
      </c>
      <c r="M103" s="42">
        <v>1</v>
      </c>
      <c r="N103" s="43"/>
      <c r="O103" s="47"/>
      <c r="P103" s="47"/>
    </row>
    <row r="104" spans="1:16" ht="38.25">
      <c r="A104" s="32" t="s">
        <v>155</v>
      </c>
      <c r="B104" s="12" t="s">
        <v>183</v>
      </c>
      <c r="C104" s="4">
        <v>147.8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2">
        <v>0</v>
      </c>
      <c r="N104" s="43"/>
      <c r="O104" s="47"/>
      <c r="P104" s="47"/>
    </row>
    <row r="105" spans="1:16" ht="38.25">
      <c r="A105" s="32" t="s">
        <v>156</v>
      </c>
      <c r="B105" s="12" t="s">
        <v>184</v>
      </c>
      <c r="C105" s="4">
        <v>60.5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2">
        <v>0</v>
      </c>
      <c r="N105" s="43"/>
      <c r="O105" s="47"/>
      <c r="P105" s="47"/>
    </row>
    <row r="106" spans="1:16" ht="38.25">
      <c r="A106" s="32" t="s">
        <v>157</v>
      </c>
      <c r="B106" s="12" t="s">
        <v>185</v>
      </c>
      <c r="C106" s="4">
        <v>166.2</v>
      </c>
      <c r="D106" s="4">
        <v>137</v>
      </c>
      <c r="E106" s="4">
        <v>20</v>
      </c>
      <c r="F106" s="4">
        <v>20</v>
      </c>
      <c r="G106" s="36">
        <v>0.82</v>
      </c>
      <c r="H106" s="36">
        <v>0.12</v>
      </c>
      <c r="I106" s="36">
        <v>0.12</v>
      </c>
      <c r="J106" s="4">
        <v>0</v>
      </c>
      <c r="K106" s="4">
        <v>0</v>
      </c>
      <c r="L106" s="4">
        <v>0</v>
      </c>
      <c r="M106" s="42">
        <v>0</v>
      </c>
      <c r="N106" s="43"/>
      <c r="O106" s="47"/>
      <c r="P106" s="47"/>
    </row>
    <row r="107" spans="1:16" ht="18.75" customHeight="1">
      <c r="A107" s="44" t="s">
        <v>55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5">
        <f>SUM(K103:K106)</f>
        <v>2</v>
      </c>
      <c r="L107" s="5">
        <f>SUM(L103:L106)</f>
        <v>1</v>
      </c>
      <c r="M107" s="45">
        <f>SUM(M103:N106)</f>
        <v>1</v>
      </c>
      <c r="N107" s="37"/>
      <c r="O107" s="52"/>
      <c r="P107" s="52"/>
    </row>
    <row r="108" spans="1:16" ht="12.75" customHeight="1">
      <c r="A108" s="37" t="s">
        <v>158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24"/>
      <c r="O108" s="24"/>
      <c r="P108" s="25"/>
    </row>
    <row r="109" spans="1:16" ht="12.75">
      <c r="A109" s="32" t="s">
        <v>159</v>
      </c>
      <c r="B109" s="12" t="s">
        <v>15</v>
      </c>
      <c r="C109" s="4">
        <v>2101.1</v>
      </c>
      <c r="D109" s="4">
        <v>2214</v>
      </c>
      <c r="E109" s="4">
        <v>2516</v>
      </c>
      <c r="F109" s="4">
        <v>3010</v>
      </c>
      <c r="G109" s="4">
        <v>1.05</v>
      </c>
      <c r="H109" s="4">
        <v>1.2</v>
      </c>
      <c r="I109" s="4">
        <v>1.4</v>
      </c>
      <c r="J109" s="4">
        <v>5</v>
      </c>
      <c r="K109" s="4">
        <v>151</v>
      </c>
      <c r="L109" s="11">
        <v>113</v>
      </c>
      <c r="M109" s="46">
        <v>38</v>
      </c>
      <c r="N109" s="43"/>
      <c r="O109" s="47"/>
      <c r="P109" s="47"/>
    </row>
    <row r="110" spans="1:16" ht="38.25">
      <c r="A110" s="32" t="s">
        <v>160</v>
      </c>
      <c r="B110" s="12" t="s">
        <v>186</v>
      </c>
      <c r="C110" s="4">
        <v>171.3</v>
      </c>
      <c r="D110" s="4">
        <v>53</v>
      </c>
      <c r="E110" s="4">
        <v>64</v>
      </c>
      <c r="F110" s="4">
        <v>48</v>
      </c>
      <c r="G110" s="36">
        <v>0.31</v>
      </c>
      <c r="H110" s="36">
        <v>0.37</v>
      </c>
      <c r="I110" s="36">
        <v>0.28</v>
      </c>
      <c r="J110" s="4">
        <v>5</v>
      </c>
      <c r="K110" s="4">
        <v>2</v>
      </c>
      <c r="L110" s="11">
        <v>2</v>
      </c>
      <c r="M110" s="46">
        <v>0</v>
      </c>
      <c r="N110" s="43"/>
      <c r="O110" s="47"/>
      <c r="P110" s="47"/>
    </row>
    <row r="111" spans="1:16" ht="38.25">
      <c r="A111" s="32" t="s">
        <v>161</v>
      </c>
      <c r="B111" s="12" t="s">
        <v>187</v>
      </c>
      <c r="C111" s="4">
        <v>637.5</v>
      </c>
      <c r="D111" s="4">
        <v>384</v>
      </c>
      <c r="E111" s="4">
        <v>296</v>
      </c>
      <c r="F111" s="4">
        <v>0</v>
      </c>
      <c r="G111" s="4">
        <v>0.6</v>
      </c>
      <c r="H111" s="36">
        <v>0.46</v>
      </c>
      <c r="I111" s="4">
        <v>0</v>
      </c>
      <c r="J111" s="4">
        <v>0</v>
      </c>
      <c r="K111" s="4">
        <v>0</v>
      </c>
      <c r="L111" s="11">
        <v>0</v>
      </c>
      <c r="M111" s="46">
        <v>0</v>
      </c>
      <c r="N111" s="43"/>
      <c r="O111" s="47"/>
      <c r="P111" s="47"/>
    </row>
    <row r="112" spans="1:16" ht="12.75">
      <c r="A112" s="32" t="s">
        <v>162</v>
      </c>
      <c r="B112" s="12" t="s">
        <v>35</v>
      </c>
      <c r="C112" s="4">
        <v>1542</v>
      </c>
      <c r="D112" s="4">
        <v>2355</v>
      </c>
      <c r="E112" s="4">
        <v>2520</v>
      </c>
      <c r="F112" s="4">
        <v>2700</v>
      </c>
      <c r="G112" s="36">
        <v>1.57</v>
      </c>
      <c r="H112" s="36">
        <v>1.68</v>
      </c>
      <c r="I112" s="4">
        <v>1.8</v>
      </c>
      <c r="J112" s="4">
        <v>5</v>
      </c>
      <c r="K112" s="4">
        <v>135</v>
      </c>
      <c r="L112" s="11">
        <v>100</v>
      </c>
      <c r="M112" s="46">
        <v>35</v>
      </c>
      <c r="N112" s="43"/>
      <c r="O112" s="47"/>
      <c r="P112" s="47"/>
    </row>
    <row r="113" spans="1:16" ht="12.75">
      <c r="A113" s="32" t="s">
        <v>163</v>
      </c>
      <c r="B113" s="12" t="s">
        <v>36</v>
      </c>
      <c r="C113" s="4">
        <v>554</v>
      </c>
      <c r="D113" s="4">
        <v>475</v>
      </c>
      <c r="E113" s="4">
        <v>586</v>
      </c>
      <c r="F113" s="4">
        <v>729</v>
      </c>
      <c r="G113" s="4">
        <v>1.17</v>
      </c>
      <c r="H113" s="4">
        <v>1.11</v>
      </c>
      <c r="I113" s="4">
        <v>1.3</v>
      </c>
      <c r="J113" s="4">
        <v>5</v>
      </c>
      <c r="K113" s="4">
        <v>36</v>
      </c>
      <c r="L113" s="11">
        <v>26</v>
      </c>
      <c r="M113" s="46">
        <v>10</v>
      </c>
      <c r="N113" s="43"/>
      <c r="O113" s="47"/>
      <c r="P113" s="47"/>
    </row>
    <row r="114" spans="1:17" ht="18.75" customHeight="1">
      <c r="A114" s="44" t="s">
        <v>55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5">
        <f>SUM(K109:K113)</f>
        <v>324</v>
      </c>
      <c r="L114" s="10">
        <f>SUM(L109:L113)</f>
        <v>241</v>
      </c>
      <c r="M114" s="55">
        <f>SUM(M109:M113)</f>
        <v>83</v>
      </c>
      <c r="N114" s="56"/>
      <c r="O114" s="52"/>
      <c r="P114" s="52"/>
      <c r="Q114" s="17"/>
    </row>
    <row r="115" spans="1:16" ht="12.75" customHeight="1">
      <c r="A115" s="37" t="s">
        <v>164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24"/>
      <c r="O115" s="24"/>
      <c r="P115" s="25"/>
    </row>
    <row r="116" spans="1:16" ht="12.75">
      <c r="A116" s="32" t="s">
        <v>165</v>
      </c>
      <c r="B116" s="12" t="s">
        <v>4</v>
      </c>
      <c r="C116" s="4">
        <v>113.7</v>
      </c>
      <c r="D116" s="4">
        <v>21</v>
      </c>
      <c r="E116" s="4">
        <v>43</v>
      </c>
      <c r="F116" s="4">
        <v>52</v>
      </c>
      <c r="G116" s="4">
        <v>0.2</v>
      </c>
      <c r="H116" s="4">
        <v>0.4</v>
      </c>
      <c r="I116" s="36">
        <v>0.45</v>
      </c>
      <c r="J116" s="4">
        <v>5</v>
      </c>
      <c r="K116" s="4">
        <v>2</v>
      </c>
      <c r="L116" s="11">
        <v>2</v>
      </c>
      <c r="M116" s="46">
        <v>0</v>
      </c>
      <c r="N116" s="43"/>
      <c r="O116" s="47"/>
      <c r="P116" s="47"/>
    </row>
    <row r="117" spans="1:16" ht="12.75">
      <c r="A117" s="32" t="s">
        <v>166</v>
      </c>
      <c r="B117" s="12" t="s">
        <v>37</v>
      </c>
      <c r="C117" s="4" t="s">
        <v>38</v>
      </c>
      <c r="D117" s="4">
        <v>1250</v>
      </c>
      <c r="E117" s="4">
        <v>1301</v>
      </c>
      <c r="F117" s="4">
        <v>1885</v>
      </c>
      <c r="G117" s="36">
        <v>0.44</v>
      </c>
      <c r="H117" s="36">
        <v>0.65</v>
      </c>
      <c r="I117" s="36">
        <v>0.66</v>
      </c>
      <c r="J117" s="4">
        <v>5</v>
      </c>
      <c r="K117" s="4">
        <v>90</v>
      </c>
      <c r="L117" s="11">
        <v>67</v>
      </c>
      <c r="M117" s="46">
        <v>23</v>
      </c>
      <c r="N117" s="43"/>
      <c r="O117" s="47"/>
      <c r="P117" s="47"/>
    </row>
    <row r="118" spans="1:16" ht="12.75">
      <c r="A118" s="32" t="s">
        <v>167</v>
      </c>
      <c r="B118" s="12" t="s">
        <v>39</v>
      </c>
      <c r="C118" s="4" t="s">
        <v>40</v>
      </c>
      <c r="D118" s="4">
        <v>798</v>
      </c>
      <c r="E118" s="4">
        <v>1002</v>
      </c>
      <c r="F118" s="4">
        <v>1271</v>
      </c>
      <c r="G118" s="4">
        <v>0.7</v>
      </c>
      <c r="H118" s="36">
        <v>1.29</v>
      </c>
      <c r="I118" s="36">
        <v>1.25</v>
      </c>
      <c r="J118" s="4">
        <v>5</v>
      </c>
      <c r="K118" s="4">
        <v>60</v>
      </c>
      <c r="L118" s="11">
        <v>45</v>
      </c>
      <c r="M118" s="46">
        <v>15</v>
      </c>
      <c r="N118" s="43"/>
      <c r="O118" s="47"/>
      <c r="P118" s="47"/>
    </row>
    <row r="119" spans="1:16" ht="12.75">
      <c r="A119" s="32" t="s">
        <v>168</v>
      </c>
      <c r="B119" s="12" t="s">
        <v>41</v>
      </c>
      <c r="C119" s="4">
        <v>224.5</v>
      </c>
      <c r="D119" s="4">
        <v>150</v>
      </c>
      <c r="E119" s="4">
        <v>42</v>
      </c>
      <c r="F119" s="4">
        <v>57</v>
      </c>
      <c r="G119" s="4">
        <v>0.7</v>
      </c>
      <c r="H119" s="36">
        <v>0.25</v>
      </c>
      <c r="I119" s="36">
        <v>0.25</v>
      </c>
      <c r="J119" s="4">
        <v>5</v>
      </c>
      <c r="K119" s="4">
        <v>3</v>
      </c>
      <c r="L119" s="11">
        <v>3</v>
      </c>
      <c r="M119" s="46">
        <v>0</v>
      </c>
      <c r="N119" s="43"/>
      <c r="O119" s="47"/>
      <c r="P119" s="47"/>
    </row>
    <row r="120" spans="1:16" ht="18.75" customHeight="1">
      <c r="A120" s="44" t="s">
        <v>55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5">
        <f>SUM(K116:K119)</f>
        <v>155</v>
      </c>
      <c r="L120" s="10">
        <f>SUM(L116:L119)</f>
        <v>117</v>
      </c>
      <c r="M120" s="55">
        <f>SUM(M116:M119)</f>
        <v>38</v>
      </c>
      <c r="N120" s="56"/>
      <c r="O120" s="52"/>
      <c r="P120" s="52"/>
    </row>
    <row r="121" spans="1:16" ht="12.75" customHeight="1">
      <c r="A121" s="37" t="s">
        <v>169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4"/>
      <c r="O121" s="24"/>
      <c r="P121" s="25"/>
    </row>
    <row r="122" spans="1:16" ht="12.75">
      <c r="A122" s="32" t="s">
        <v>170</v>
      </c>
      <c r="B122" s="12" t="s">
        <v>15</v>
      </c>
      <c r="C122" s="4">
        <v>857.24</v>
      </c>
      <c r="D122" s="4">
        <v>0</v>
      </c>
      <c r="E122" s="4">
        <v>453</v>
      </c>
      <c r="F122" s="4">
        <v>80</v>
      </c>
      <c r="G122" s="4">
        <v>0</v>
      </c>
      <c r="H122" s="36">
        <v>0.52</v>
      </c>
      <c r="I122" s="4">
        <v>0.09</v>
      </c>
      <c r="J122" s="4">
        <v>5</v>
      </c>
      <c r="K122" s="4">
        <v>4</v>
      </c>
      <c r="L122" s="4">
        <v>3</v>
      </c>
      <c r="M122" s="42">
        <v>1</v>
      </c>
      <c r="N122" s="43"/>
      <c r="O122" s="47"/>
      <c r="P122" s="47"/>
    </row>
    <row r="123" spans="1:16" ht="38.25">
      <c r="A123" s="32" t="s">
        <v>171</v>
      </c>
      <c r="B123" s="12" t="s">
        <v>188</v>
      </c>
      <c r="C123" s="4">
        <v>369.5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2">
        <v>0</v>
      </c>
      <c r="N123" s="43"/>
      <c r="O123" s="47"/>
      <c r="P123" s="47"/>
    </row>
    <row r="124" spans="1:16" ht="12.75">
      <c r="A124" s="32" t="s">
        <v>172</v>
      </c>
      <c r="B124" s="12" t="s">
        <v>42</v>
      </c>
      <c r="C124" s="4">
        <v>30.5</v>
      </c>
      <c r="D124" s="4">
        <v>0</v>
      </c>
      <c r="E124" s="4">
        <v>0</v>
      </c>
      <c r="F124" s="4">
        <v>30</v>
      </c>
      <c r="G124" s="4">
        <v>0</v>
      </c>
      <c r="H124" s="4">
        <v>0</v>
      </c>
      <c r="I124" s="4">
        <v>1</v>
      </c>
      <c r="J124" s="4">
        <v>5</v>
      </c>
      <c r="K124" s="4">
        <v>1</v>
      </c>
      <c r="L124" s="4">
        <v>1</v>
      </c>
      <c r="M124" s="42">
        <v>0</v>
      </c>
      <c r="N124" s="43"/>
      <c r="O124" s="47"/>
      <c r="P124" s="47"/>
    </row>
    <row r="125" spans="1:16" ht="38.25">
      <c r="A125" s="32" t="s">
        <v>173</v>
      </c>
      <c r="B125" s="12" t="s">
        <v>43</v>
      </c>
      <c r="C125" s="4">
        <v>25.3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2">
        <v>0</v>
      </c>
      <c r="N125" s="43"/>
      <c r="O125" s="47"/>
      <c r="P125" s="47"/>
    </row>
    <row r="126" spans="1:16" ht="25.5">
      <c r="A126" s="32" t="s">
        <v>174</v>
      </c>
      <c r="B126" s="12" t="s">
        <v>44</v>
      </c>
      <c r="C126" s="4">
        <v>284.8</v>
      </c>
      <c r="D126" s="4">
        <v>728</v>
      </c>
      <c r="E126" s="4">
        <v>188</v>
      </c>
      <c r="F126" s="4">
        <v>227</v>
      </c>
      <c r="G126" s="36">
        <v>0.84</v>
      </c>
      <c r="H126" s="36">
        <v>0.47</v>
      </c>
      <c r="I126" s="36">
        <v>0.79</v>
      </c>
      <c r="J126" s="4">
        <v>5</v>
      </c>
      <c r="K126" s="4">
        <v>11</v>
      </c>
      <c r="L126" s="4">
        <v>8</v>
      </c>
      <c r="M126" s="42">
        <v>3</v>
      </c>
      <c r="N126" s="43"/>
      <c r="O126" s="47"/>
      <c r="P126" s="47"/>
    </row>
    <row r="127" spans="1:16" ht="18.75" customHeight="1">
      <c r="A127" s="44" t="s">
        <v>55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5">
        <f>SUM(K122:K126)</f>
        <v>16</v>
      </c>
      <c r="L127" s="5">
        <f>SUM(L122:L126)</f>
        <v>12</v>
      </c>
      <c r="M127" s="45">
        <f>SUM(M122:N126)</f>
        <v>4</v>
      </c>
      <c r="N127" s="37"/>
      <c r="O127" s="52"/>
      <c r="P127" s="52"/>
    </row>
    <row r="128" spans="1:16" ht="12.75" customHeight="1">
      <c r="A128" s="37" t="s">
        <v>189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24"/>
      <c r="O128" s="24"/>
      <c r="P128" s="25"/>
    </row>
    <row r="129" spans="1:16" ht="12.75">
      <c r="A129" s="30" t="s">
        <v>190</v>
      </c>
      <c r="B129" s="12" t="s">
        <v>15</v>
      </c>
      <c r="C129" s="4">
        <v>1101.5</v>
      </c>
      <c r="D129" s="4">
        <v>465</v>
      </c>
      <c r="E129" s="4">
        <v>1408</v>
      </c>
      <c r="F129" s="4">
        <v>524</v>
      </c>
      <c r="G129" s="4">
        <v>0.3</v>
      </c>
      <c r="H129" s="4">
        <v>0.3</v>
      </c>
      <c r="I129" s="36">
        <v>0.47</v>
      </c>
      <c r="J129" s="4">
        <v>5</v>
      </c>
      <c r="K129" s="4">
        <v>26</v>
      </c>
      <c r="L129" s="4">
        <v>19</v>
      </c>
      <c r="M129" s="42">
        <v>7</v>
      </c>
      <c r="N129" s="43"/>
      <c r="O129" s="47"/>
      <c r="P129" s="47"/>
    </row>
    <row r="130" spans="1:16" ht="38.25">
      <c r="A130" s="30" t="s">
        <v>191</v>
      </c>
      <c r="B130" s="12" t="s">
        <v>192</v>
      </c>
      <c r="C130" s="4">
        <v>57.6</v>
      </c>
      <c r="D130" s="4">
        <v>0</v>
      </c>
      <c r="E130" s="4">
        <v>61</v>
      </c>
      <c r="F130" s="4">
        <v>37</v>
      </c>
      <c r="G130" s="4">
        <v>0</v>
      </c>
      <c r="H130" s="36">
        <v>1.06</v>
      </c>
      <c r="I130" s="36">
        <v>0.65</v>
      </c>
      <c r="J130" s="4">
        <v>3</v>
      </c>
      <c r="K130" s="4">
        <v>1</v>
      </c>
      <c r="L130" s="4">
        <v>1</v>
      </c>
      <c r="M130" s="42">
        <v>0</v>
      </c>
      <c r="N130" s="43"/>
      <c r="O130" s="47"/>
      <c r="P130" s="47"/>
    </row>
    <row r="131" spans="1:16" ht="18.75" customHeight="1">
      <c r="A131" s="44" t="s">
        <v>55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5">
        <f>SUM(K129:K130)</f>
        <v>27</v>
      </c>
      <c r="L131" s="5">
        <f>SUM(L129:L130)</f>
        <v>20</v>
      </c>
      <c r="M131" s="45">
        <f>SUM(M129:N130)</f>
        <v>7</v>
      </c>
      <c r="N131" s="37"/>
      <c r="O131" s="52"/>
      <c r="P131" s="52"/>
    </row>
    <row r="132" spans="1:16" ht="12.75" customHeight="1">
      <c r="A132" s="37" t="s">
        <v>193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24"/>
      <c r="O132" s="24"/>
      <c r="P132" s="25"/>
    </row>
    <row r="133" spans="1:16" s="18" customFormat="1" ht="12.75">
      <c r="A133" s="32" t="s">
        <v>194</v>
      </c>
      <c r="B133" s="12" t="s">
        <v>4</v>
      </c>
      <c r="C133" s="4">
        <v>1148</v>
      </c>
      <c r="D133" s="4">
        <v>240</v>
      </c>
      <c r="E133" s="4">
        <v>692</v>
      </c>
      <c r="F133" s="4">
        <v>415</v>
      </c>
      <c r="G133" s="4">
        <v>0.3</v>
      </c>
      <c r="H133" s="4">
        <v>0.6</v>
      </c>
      <c r="I133" s="36">
        <v>0.36</v>
      </c>
      <c r="J133" s="4">
        <v>5</v>
      </c>
      <c r="K133" s="4">
        <v>20</v>
      </c>
      <c r="L133" s="4">
        <v>15</v>
      </c>
      <c r="M133" s="42">
        <v>5</v>
      </c>
      <c r="N133" s="43"/>
      <c r="O133" s="47"/>
      <c r="P133" s="47"/>
    </row>
    <row r="134" spans="1:16" ht="12.75">
      <c r="A134" s="32" t="s">
        <v>195</v>
      </c>
      <c r="B134" s="12" t="s">
        <v>45</v>
      </c>
      <c r="C134" s="4">
        <v>11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2">
        <v>0</v>
      </c>
      <c r="N134" s="43"/>
      <c r="O134" s="47"/>
      <c r="P134" s="47"/>
    </row>
    <row r="135" spans="1:16" ht="18.75" customHeight="1">
      <c r="A135" s="44" t="s">
        <v>55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5">
        <f>SUM(K133:K134)</f>
        <v>20</v>
      </c>
      <c r="L135" s="5">
        <f>SUM(L133:L134)</f>
        <v>15</v>
      </c>
      <c r="M135" s="45">
        <f>SUM(M133:N134)</f>
        <v>5</v>
      </c>
      <c r="N135" s="37"/>
      <c r="O135" s="52"/>
      <c r="P135" s="52"/>
    </row>
    <row r="136" spans="1:16" ht="12.75" customHeight="1">
      <c r="A136" s="37" t="s">
        <v>196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24"/>
      <c r="O136" s="24"/>
      <c r="P136" s="25"/>
    </row>
    <row r="137" spans="1:16" ht="12.75">
      <c r="A137" s="32" t="s">
        <v>150</v>
      </c>
      <c r="B137" s="12" t="s">
        <v>15</v>
      </c>
      <c r="C137" s="4">
        <v>444.3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2">
        <v>0</v>
      </c>
      <c r="N137" s="43"/>
      <c r="O137" s="47"/>
      <c r="P137" s="47"/>
    </row>
    <row r="138" spans="1:16" ht="38.25">
      <c r="A138" s="32" t="s">
        <v>151</v>
      </c>
      <c r="B138" s="12" t="s">
        <v>207</v>
      </c>
      <c r="C138" s="4">
        <v>65.5</v>
      </c>
      <c r="D138" s="4">
        <v>12</v>
      </c>
      <c r="E138" s="4">
        <v>0</v>
      </c>
      <c r="F138" s="4">
        <v>0</v>
      </c>
      <c r="G138" s="4">
        <v>0.18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2">
        <v>0</v>
      </c>
      <c r="N138" s="43"/>
      <c r="O138" s="47"/>
      <c r="P138" s="47"/>
    </row>
    <row r="139" spans="1:16" ht="38.25">
      <c r="A139" s="32" t="s">
        <v>152</v>
      </c>
      <c r="B139" s="12" t="s">
        <v>208</v>
      </c>
      <c r="C139" s="4">
        <v>69.3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2">
        <v>0</v>
      </c>
      <c r="N139" s="43"/>
      <c r="O139" s="47"/>
      <c r="P139" s="47"/>
    </row>
    <row r="140" spans="1:16" ht="38.25">
      <c r="A140" s="32" t="s">
        <v>153</v>
      </c>
      <c r="B140" s="12" t="s">
        <v>209</v>
      </c>
      <c r="C140" s="4">
        <v>66.2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2">
        <v>0</v>
      </c>
      <c r="N140" s="43"/>
      <c r="O140" s="47"/>
      <c r="P140" s="47"/>
    </row>
    <row r="141" spans="1:16" ht="38.25">
      <c r="A141" s="32" t="s">
        <v>197</v>
      </c>
      <c r="B141" s="12" t="s">
        <v>210</v>
      </c>
      <c r="C141" s="4">
        <v>78.5</v>
      </c>
      <c r="D141" s="4">
        <v>0</v>
      </c>
      <c r="E141" s="4">
        <v>0</v>
      </c>
      <c r="F141" s="4">
        <v>11</v>
      </c>
      <c r="G141" s="4">
        <v>0</v>
      </c>
      <c r="H141" s="4">
        <v>0</v>
      </c>
      <c r="I141" s="36">
        <v>0.14</v>
      </c>
      <c r="J141" s="4">
        <v>0</v>
      </c>
      <c r="K141" s="4">
        <v>0</v>
      </c>
      <c r="L141" s="4">
        <v>0</v>
      </c>
      <c r="M141" s="42">
        <v>0</v>
      </c>
      <c r="N141" s="43"/>
      <c r="O141" s="47"/>
      <c r="P141" s="47"/>
    </row>
    <row r="142" spans="1:16" ht="38.25">
      <c r="A142" s="32" t="s">
        <v>198</v>
      </c>
      <c r="B142" s="12" t="s">
        <v>211</v>
      </c>
      <c r="C142" s="4">
        <v>81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2">
        <v>0</v>
      </c>
      <c r="N142" s="43"/>
      <c r="O142" s="47"/>
      <c r="P142" s="47"/>
    </row>
    <row r="143" spans="1:16" ht="25.5">
      <c r="A143" s="32" t="s">
        <v>199</v>
      </c>
      <c r="B143" s="12" t="s">
        <v>46</v>
      </c>
      <c r="C143" s="4">
        <v>49.6</v>
      </c>
      <c r="D143" s="4">
        <v>7</v>
      </c>
      <c r="E143" s="4">
        <v>3</v>
      </c>
      <c r="F143" s="4">
        <v>0</v>
      </c>
      <c r="G143" s="4">
        <v>0.1</v>
      </c>
      <c r="H143" s="4">
        <v>0.1</v>
      </c>
      <c r="I143" s="4">
        <v>0</v>
      </c>
      <c r="J143" s="4">
        <v>0</v>
      </c>
      <c r="K143" s="4">
        <v>0</v>
      </c>
      <c r="L143" s="4">
        <v>0</v>
      </c>
      <c r="M143" s="42">
        <v>0</v>
      </c>
      <c r="N143" s="43"/>
      <c r="O143" s="47"/>
      <c r="P143" s="47"/>
    </row>
    <row r="144" spans="1:16" ht="38.25">
      <c r="A144" s="32" t="s">
        <v>200</v>
      </c>
      <c r="B144" s="12" t="s">
        <v>47</v>
      </c>
      <c r="C144" s="4">
        <v>74.1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2">
        <v>0</v>
      </c>
      <c r="N144" s="43"/>
      <c r="O144" s="47"/>
      <c r="P144" s="47"/>
    </row>
    <row r="145" spans="1:16" ht="25.5">
      <c r="A145" s="32" t="s">
        <v>201</v>
      </c>
      <c r="B145" s="12" t="s">
        <v>48</v>
      </c>
      <c r="C145" s="4">
        <v>21.5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2">
        <v>0</v>
      </c>
      <c r="N145" s="43"/>
      <c r="O145" s="47"/>
      <c r="P145" s="47"/>
    </row>
    <row r="146" spans="1:16" ht="25.5">
      <c r="A146" s="32" t="s">
        <v>202</v>
      </c>
      <c r="B146" s="12" t="s">
        <v>49</v>
      </c>
      <c r="C146" s="4">
        <v>34.5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2">
        <v>0</v>
      </c>
      <c r="N146" s="43"/>
      <c r="O146" s="47"/>
      <c r="P146" s="47"/>
    </row>
    <row r="147" spans="1:16" ht="12.75">
      <c r="A147" s="32" t="s">
        <v>203</v>
      </c>
      <c r="B147" s="12" t="s">
        <v>50</v>
      </c>
      <c r="C147" s="4">
        <v>11.2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2">
        <v>0</v>
      </c>
      <c r="N147" s="43"/>
      <c r="O147" s="47"/>
      <c r="P147" s="47"/>
    </row>
    <row r="148" spans="1:16" ht="12.75">
      <c r="A148" s="32" t="s">
        <v>204</v>
      </c>
      <c r="B148" s="12" t="s">
        <v>51</v>
      </c>
      <c r="C148" s="4">
        <v>11.2</v>
      </c>
      <c r="D148" s="20">
        <v>0</v>
      </c>
      <c r="E148" s="4">
        <v>5</v>
      </c>
      <c r="F148" s="4">
        <v>0</v>
      </c>
      <c r="G148" s="4">
        <v>0</v>
      </c>
      <c r="H148" s="4">
        <v>1.6</v>
      </c>
      <c r="I148" s="4">
        <v>0</v>
      </c>
      <c r="J148" s="4">
        <v>0</v>
      </c>
      <c r="K148" s="4">
        <v>0</v>
      </c>
      <c r="L148" s="4">
        <v>0</v>
      </c>
      <c r="M148" s="42">
        <v>0</v>
      </c>
      <c r="N148" s="43"/>
      <c r="O148" s="47"/>
      <c r="P148" s="47"/>
    </row>
    <row r="149" spans="1:16" ht="12.75">
      <c r="A149" s="32" t="s">
        <v>205</v>
      </c>
      <c r="B149" s="12" t="s">
        <v>52</v>
      </c>
      <c r="C149" s="4">
        <v>18.6</v>
      </c>
      <c r="D149" s="20">
        <v>0</v>
      </c>
      <c r="E149" s="4">
        <v>4</v>
      </c>
      <c r="F149" s="4">
        <v>39</v>
      </c>
      <c r="G149" s="4">
        <v>0</v>
      </c>
      <c r="H149" s="4">
        <v>0.2</v>
      </c>
      <c r="I149" s="4">
        <v>2</v>
      </c>
      <c r="J149" s="4">
        <v>5</v>
      </c>
      <c r="K149" s="4">
        <v>2</v>
      </c>
      <c r="L149" s="4">
        <v>1</v>
      </c>
      <c r="M149" s="42">
        <v>1</v>
      </c>
      <c r="N149" s="43"/>
      <c r="O149" s="47"/>
      <c r="P149" s="47"/>
    </row>
    <row r="150" spans="1:16" ht="12.75">
      <c r="A150" s="32" t="s">
        <v>206</v>
      </c>
      <c r="B150" s="12" t="s">
        <v>53</v>
      </c>
      <c r="C150" s="4">
        <v>42.6</v>
      </c>
      <c r="D150" s="4">
        <v>3</v>
      </c>
      <c r="E150" s="4">
        <v>5</v>
      </c>
      <c r="F150" s="4">
        <v>0</v>
      </c>
      <c r="G150" s="36">
        <v>0.31</v>
      </c>
      <c r="H150" s="36">
        <v>0.55</v>
      </c>
      <c r="I150" s="4">
        <v>0</v>
      </c>
      <c r="J150" s="4">
        <v>0</v>
      </c>
      <c r="K150" s="4">
        <v>0</v>
      </c>
      <c r="L150" s="4">
        <v>0</v>
      </c>
      <c r="M150" s="42">
        <v>0</v>
      </c>
      <c r="N150" s="43"/>
      <c r="O150" s="47"/>
      <c r="P150" s="47"/>
    </row>
    <row r="151" spans="1:16" ht="18.75" customHeight="1">
      <c r="A151" s="44" t="s">
        <v>55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5">
        <f>SUM(K137:K150)</f>
        <v>2</v>
      </c>
      <c r="L151" s="5">
        <f>SUM(L137:L150)</f>
        <v>1</v>
      </c>
      <c r="M151" s="45">
        <f>SUM(M137:N150)</f>
        <v>1</v>
      </c>
      <c r="N151" s="37"/>
      <c r="O151" s="52"/>
      <c r="P151" s="52"/>
    </row>
    <row r="152" spans="1:16" ht="12.75" customHeight="1">
      <c r="A152" s="37" t="s">
        <v>212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24"/>
      <c r="O152" s="24"/>
      <c r="P152" s="25"/>
    </row>
    <row r="153" spans="1:16" ht="12.75">
      <c r="A153" s="32" t="s">
        <v>213</v>
      </c>
      <c r="B153" s="12" t="s">
        <v>15</v>
      </c>
      <c r="C153" s="4" t="s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2">
        <v>0</v>
      </c>
      <c r="N153" s="43"/>
      <c r="O153" s="47"/>
      <c r="P153" s="47"/>
    </row>
    <row r="154" spans="1:16" ht="38.25">
      <c r="A154" s="32" t="s">
        <v>214</v>
      </c>
      <c r="B154" s="12" t="s">
        <v>215</v>
      </c>
      <c r="C154" s="4">
        <v>394.4</v>
      </c>
      <c r="D154" s="4">
        <v>56</v>
      </c>
      <c r="E154" s="4">
        <v>36</v>
      </c>
      <c r="F154" s="4">
        <v>53</v>
      </c>
      <c r="G154" s="4">
        <v>0.14</v>
      </c>
      <c r="H154" s="4">
        <v>0.09</v>
      </c>
      <c r="I154" s="4">
        <v>0.13</v>
      </c>
      <c r="J154" s="4">
        <v>5</v>
      </c>
      <c r="K154" s="4">
        <v>2</v>
      </c>
      <c r="L154" s="4">
        <v>2</v>
      </c>
      <c r="M154" s="42">
        <v>0</v>
      </c>
      <c r="N154" s="43"/>
      <c r="O154" s="47"/>
      <c r="P154" s="47"/>
    </row>
    <row r="155" spans="1:16" ht="18.75" customHeight="1">
      <c r="A155" s="44" t="s">
        <v>55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5">
        <f>SUM(K153:K154)</f>
        <v>2</v>
      </c>
      <c r="L155" s="5">
        <f>SUM(L153:L154)</f>
        <v>2</v>
      </c>
      <c r="M155" s="45">
        <f>SUM(M153:N154)</f>
        <v>0</v>
      </c>
      <c r="N155" s="37"/>
      <c r="O155" s="52"/>
      <c r="P155" s="52"/>
    </row>
    <row r="156" spans="1:16" ht="12.75" customHeight="1">
      <c r="A156" s="37" t="s">
        <v>216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24"/>
      <c r="O156" s="24"/>
      <c r="P156" s="25"/>
    </row>
    <row r="157" spans="1:16" ht="15" customHeight="1">
      <c r="A157" s="64" t="s">
        <v>217</v>
      </c>
      <c r="B157" s="65" t="s">
        <v>15</v>
      </c>
      <c r="C157" s="42">
        <v>388.7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3"/>
      <c r="O157" s="47"/>
      <c r="P157" s="47"/>
    </row>
    <row r="158" spans="1:16" ht="15.75" customHeight="1">
      <c r="A158" s="64"/>
      <c r="B158" s="65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3"/>
      <c r="O158" s="47"/>
      <c r="P158" s="47"/>
    </row>
    <row r="159" spans="1:16" ht="38.25">
      <c r="A159" s="35" t="s">
        <v>218</v>
      </c>
      <c r="B159" s="12" t="s">
        <v>220</v>
      </c>
      <c r="C159" s="4">
        <v>81.6</v>
      </c>
      <c r="D159" s="4">
        <v>12</v>
      </c>
      <c r="E159" s="4">
        <v>15</v>
      </c>
      <c r="F159" s="4">
        <v>0</v>
      </c>
      <c r="G159" s="36">
        <v>0.15</v>
      </c>
      <c r="H159" s="36">
        <v>0.18</v>
      </c>
      <c r="I159" s="4">
        <v>0</v>
      </c>
      <c r="J159" s="4">
        <v>0</v>
      </c>
      <c r="K159" s="4">
        <v>0</v>
      </c>
      <c r="L159" s="4">
        <v>0</v>
      </c>
      <c r="M159" s="42">
        <v>0</v>
      </c>
      <c r="N159" s="43"/>
      <c r="O159" s="47"/>
      <c r="P159" s="47"/>
    </row>
    <row r="160" spans="1:16" ht="12.75">
      <c r="A160" s="35" t="s">
        <v>219</v>
      </c>
      <c r="B160" s="12" t="s">
        <v>54</v>
      </c>
      <c r="C160" s="4">
        <v>5.5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2">
        <v>0</v>
      </c>
      <c r="N160" s="43"/>
      <c r="O160" s="47"/>
      <c r="P160" s="47"/>
    </row>
    <row r="161" spans="1:16" ht="18.75" customHeight="1">
      <c r="A161" s="44" t="s">
        <v>55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5">
        <f>SUM(K157:K160)</f>
        <v>0</v>
      </c>
      <c r="L161" s="5">
        <f>SUM(L157:L160)</f>
        <v>0</v>
      </c>
      <c r="M161" s="45">
        <f>SUM(M157:N160)</f>
        <v>0</v>
      </c>
      <c r="N161" s="37"/>
      <c r="O161" s="52"/>
      <c r="P161" s="52"/>
    </row>
    <row r="162" spans="1:16" ht="12.75" customHeight="1">
      <c r="A162" s="37" t="s">
        <v>222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24"/>
      <c r="O162" s="24"/>
      <c r="P162" s="25"/>
    </row>
    <row r="163" spans="1:16" ht="12.75">
      <c r="A163" s="32" t="s">
        <v>223</v>
      </c>
      <c r="B163" s="12" t="s">
        <v>4</v>
      </c>
      <c r="C163" s="4">
        <v>402.5</v>
      </c>
      <c r="D163" s="4">
        <v>206</v>
      </c>
      <c r="E163" s="4">
        <v>0</v>
      </c>
      <c r="F163" s="4">
        <v>0</v>
      </c>
      <c r="G163" s="36">
        <v>0.51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2">
        <v>0</v>
      </c>
      <c r="N163" s="43"/>
      <c r="O163" s="47"/>
      <c r="P163" s="47"/>
    </row>
    <row r="164" spans="1:16" ht="38.25">
      <c r="A164" s="32" t="s">
        <v>224</v>
      </c>
      <c r="B164" s="12" t="s">
        <v>221</v>
      </c>
      <c r="C164" s="4">
        <v>152.3</v>
      </c>
      <c r="D164" s="4">
        <v>54</v>
      </c>
      <c r="E164" s="4">
        <v>0</v>
      </c>
      <c r="F164" s="4">
        <v>28</v>
      </c>
      <c r="G164" s="36">
        <v>0.35</v>
      </c>
      <c r="H164" s="4">
        <v>0</v>
      </c>
      <c r="I164" s="36">
        <v>0.18</v>
      </c>
      <c r="J164" s="4">
        <v>0</v>
      </c>
      <c r="K164" s="4">
        <v>0</v>
      </c>
      <c r="L164" s="4">
        <v>0</v>
      </c>
      <c r="M164" s="42">
        <v>0</v>
      </c>
      <c r="N164" s="43"/>
      <c r="O164" s="47"/>
      <c r="P164" s="47"/>
    </row>
    <row r="165" spans="1:16" ht="18.75" customHeight="1">
      <c r="A165" s="44" t="s">
        <v>55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5">
        <f>SUM(K163:K164)</f>
        <v>0</v>
      </c>
      <c r="L165" s="5">
        <f>SUM(L163:L164)</f>
        <v>0</v>
      </c>
      <c r="M165" s="45">
        <f>SUM(M163:N164)</f>
        <v>0</v>
      </c>
      <c r="N165" s="37"/>
      <c r="O165" s="52"/>
      <c r="P165" s="52"/>
    </row>
    <row r="166" spans="1:18" ht="19.5" customHeight="1">
      <c r="A166" s="66" t="s">
        <v>56</v>
      </c>
      <c r="B166" s="67"/>
      <c r="C166" s="67"/>
      <c r="D166" s="68">
        <f>D164+D163+D160+D159+D157+D154+D153+D150+D149+D148+D147+D146+D145+D144+D143+D142+D141+D140+D139+D138+D137+D134+D133+D130+D129+D126+D125+D124+D123+D122+D119+D118+D117++D116+D113+D112+D111+D110+D109+D106+D105+D104+D103+D100+D99+D98+D97+D96+D95+D92+D91+D90+D87+D86+D85+D84+D83+D80+D79+D76+D75+D72+D71+D70+D69+D68+D67+D64+D63+D62+D61+D60+D59+D58+D55+D54+D53+D52+D49+D46+D45+D44+D41+D40+D39+D36+D35+D32+D31+D30+D29+D28+D27+D26+D24</f>
        <v>22720</v>
      </c>
      <c r="E166" s="68">
        <f>E164+E163+E160+E159+E157+E154+E153+E150+E149+E148+E147+E146+E145+E144+E143+E142+E141+E140+E139+E138+E137+E134+E133+E130+E129+E126+E125+E124+E123+E122+E119+E118+E117++E116+E113+E112+E111+E110+E109+E106+E105+E104+E103+E100+E99+E98+E97+E96+E95+E92+E91+E90+E87+E86+E85+E84+E83+E80+E79+E76+E75+E72+E71+E70+E69+E68+E67+E64+E63+E62+E61+E60+E59+E58+E55+E54+E53+E52+E49+E46+E45+E44+E41+E40+E39+E36+E35+E32+E31+E30+E29+E28+E27+E26+E24</f>
        <v>24386</v>
      </c>
      <c r="F166" s="68">
        <f>F164+F163+F160+F159+F157+F154+F153+F150+F149+F148+F147+F146+F145+F144+F143+F142+F141+F140+F139+F138+F137+F134+F133+F130+F129+F126+F125+F124+F123+F122+F119+F118+F117++F116+F113+F112+F111+F110+F109+F106+F105+F104+F103+F100+F99+F98+F97+F96+F95+F92+F91+F90+F87+F86+F85+F84+F83+F80+F79+F76+F75+F72+F71+F70+F69+F68+F67+F64+F63+F62+F61+F60+F59+F58+F55+F54+F53+F52+F49+F46+F45+F44+F41+F40+F39+F36+F35+F32+F31+F30+F29+F28+F27+F26+F24</f>
        <v>27407</v>
      </c>
      <c r="G166" s="68"/>
      <c r="H166" s="68"/>
      <c r="I166" s="68"/>
      <c r="J166" s="68"/>
      <c r="K166" s="15">
        <f>K165+K161+K155+K151+K135+K131+K127+K120+K114+K107+K101+K93+K88+K81+K77+K73+K65+K56+K50+K47+K42+K37+K33</f>
        <v>1308</v>
      </c>
      <c r="L166" s="15">
        <f>L165+L161+L155+L151+L135+L131+L127+L120+L114+L107+L101+L93+L88+L81+L77+L73+L65+L56+L50+L47+L42+L37+L33</f>
        <v>965</v>
      </c>
      <c r="M166" s="15">
        <f>M165+M161+M155+M151+M135+M131+M127+M120+M114+M107+M101+M93+M88+M81+M77+M73+M65+M56+M50+M47+M42+M37+M33</f>
        <v>343</v>
      </c>
      <c r="N166" s="23"/>
      <c r="O166" s="21"/>
      <c r="P166" s="21"/>
      <c r="Q166" s="16"/>
      <c r="R166" s="17">
        <f>SUM(L166:M166)</f>
        <v>1308</v>
      </c>
    </row>
    <row r="167" spans="1:16" ht="12.75">
      <c r="A167" s="39" t="s">
        <v>225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14"/>
      <c r="O167" s="14"/>
      <c r="P167" s="14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18"/>
      <c r="O168" s="18"/>
      <c r="P168" s="18"/>
    </row>
    <row r="169" spans="1:16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1:16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1:16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1:16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1:16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1:16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1:16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1:16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1:16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1:16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1:16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1:16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1:16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1:16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1:16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1:16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1:16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1:16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1:16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1:16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1:16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1:16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1:16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1:16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1:16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16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16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1:16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1:16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1:16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1:16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1:16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1:16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</sheetData>
  <sheetProtection/>
  <mergeCells count="314">
    <mergeCell ref="M165:N165"/>
    <mergeCell ref="A165:J165"/>
    <mergeCell ref="O165:P165"/>
    <mergeCell ref="A166:C166"/>
    <mergeCell ref="M164:N164"/>
    <mergeCell ref="M163:N163"/>
    <mergeCell ref="O164:P164"/>
    <mergeCell ref="M159:N159"/>
    <mergeCell ref="M161:N161"/>
    <mergeCell ref="M160:N160"/>
    <mergeCell ref="A157:A158"/>
    <mergeCell ref="L157:L158"/>
    <mergeCell ref="O163:P163"/>
    <mergeCell ref="A161:J161"/>
    <mergeCell ref="O161:P161"/>
    <mergeCell ref="O160:P160"/>
    <mergeCell ref="O159:P159"/>
    <mergeCell ref="B157:B158"/>
    <mergeCell ref="D157:D158"/>
    <mergeCell ref="O129:P129"/>
    <mergeCell ref="O130:P130"/>
    <mergeCell ref="M129:N129"/>
    <mergeCell ref="M140:N140"/>
    <mergeCell ref="A131:J131"/>
    <mergeCell ref="M131:N131"/>
    <mergeCell ref="O131:P131"/>
    <mergeCell ref="M130:N130"/>
    <mergeCell ref="O127:P127"/>
    <mergeCell ref="O125:P125"/>
    <mergeCell ref="M127:N127"/>
    <mergeCell ref="M126:N126"/>
    <mergeCell ref="M125:N125"/>
    <mergeCell ref="M117:N117"/>
    <mergeCell ref="M124:N124"/>
    <mergeCell ref="O124:P124"/>
    <mergeCell ref="O126:P126"/>
    <mergeCell ref="O117:P117"/>
    <mergeCell ref="O109:P109"/>
    <mergeCell ref="M109:N109"/>
    <mergeCell ref="O112:P112"/>
    <mergeCell ref="O110:P110"/>
    <mergeCell ref="O111:P111"/>
    <mergeCell ref="O113:P113"/>
    <mergeCell ref="O123:P123"/>
    <mergeCell ref="M123:N123"/>
    <mergeCell ref="M122:N122"/>
    <mergeCell ref="M118:N118"/>
    <mergeCell ref="O120:P120"/>
    <mergeCell ref="M120:N120"/>
    <mergeCell ref="O119:P119"/>
    <mergeCell ref="M119:N119"/>
    <mergeCell ref="A121:M121"/>
    <mergeCell ref="A50:J50"/>
    <mergeCell ref="M53:N53"/>
    <mergeCell ref="M114:N114"/>
    <mergeCell ref="M116:N116"/>
    <mergeCell ref="M113:N113"/>
    <mergeCell ref="M111:N111"/>
    <mergeCell ref="M112:N112"/>
    <mergeCell ref="A115:M115"/>
    <mergeCell ref="M110:N110"/>
    <mergeCell ref="O96:P96"/>
    <mergeCell ref="M96:N96"/>
    <mergeCell ref="O95:P95"/>
    <mergeCell ref="A14:P14"/>
    <mergeCell ref="O30:P30"/>
    <mergeCell ref="O55:P55"/>
    <mergeCell ref="O52:P52"/>
    <mergeCell ref="M55:N55"/>
    <mergeCell ref="O54:P54"/>
    <mergeCell ref="O50:P50"/>
    <mergeCell ref="A6:P6"/>
    <mergeCell ref="A8:P9"/>
    <mergeCell ref="A11:P11"/>
    <mergeCell ref="A12:P12"/>
    <mergeCell ref="K157:K158"/>
    <mergeCell ref="O157:P158"/>
    <mergeCell ref="H157:H158"/>
    <mergeCell ref="M157:N158"/>
    <mergeCell ref="E157:E158"/>
    <mergeCell ref="J157:J158"/>
    <mergeCell ref="C157:C158"/>
    <mergeCell ref="G157:G158"/>
    <mergeCell ref="I157:I158"/>
    <mergeCell ref="F157:F158"/>
    <mergeCell ref="M146:N146"/>
    <mergeCell ref="M149:N149"/>
    <mergeCell ref="M151:N151"/>
    <mergeCell ref="M150:N150"/>
    <mergeCell ref="M147:N147"/>
    <mergeCell ref="O149:P149"/>
    <mergeCell ref="O146:P146"/>
    <mergeCell ref="O150:P150"/>
    <mergeCell ref="A155:J155"/>
    <mergeCell ref="M154:N154"/>
    <mergeCell ref="O155:P155"/>
    <mergeCell ref="O153:P153"/>
    <mergeCell ref="O147:P147"/>
    <mergeCell ref="O148:P148"/>
    <mergeCell ref="M155:N155"/>
    <mergeCell ref="O151:P151"/>
    <mergeCell ref="O154:P154"/>
    <mergeCell ref="A135:J135"/>
    <mergeCell ref="M145:N145"/>
    <mergeCell ref="M144:N144"/>
    <mergeCell ref="O143:P143"/>
    <mergeCell ref="M137:N137"/>
    <mergeCell ref="O145:P145"/>
    <mergeCell ref="O144:P144"/>
    <mergeCell ref="O142:P142"/>
    <mergeCell ref="O137:P137"/>
    <mergeCell ref="M143:N143"/>
    <mergeCell ref="M138:N138"/>
    <mergeCell ref="M142:N142"/>
    <mergeCell ref="M141:N141"/>
    <mergeCell ref="O141:P141"/>
    <mergeCell ref="O140:P140"/>
    <mergeCell ref="O139:P139"/>
    <mergeCell ref="M139:N139"/>
    <mergeCell ref="O138:P138"/>
    <mergeCell ref="O134:P134"/>
    <mergeCell ref="M135:N135"/>
    <mergeCell ref="O135:P135"/>
    <mergeCell ref="M133:N133"/>
    <mergeCell ref="M134:N134"/>
    <mergeCell ref="O133:P133"/>
    <mergeCell ref="A127:J127"/>
    <mergeCell ref="O122:P122"/>
    <mergeCell ref="O107:P107"/>
    <mergeCell ref="A120:J120"/>
    <mergeCell ref="O118:P118"/>
    <mergeCell ref="A114:J114"/>
    <mergeCell ref="A107:J107"/>
    <mergeCell ref="M107:N107"/>
    <mergeCell ref="O116:P116"/>
    <mergeCell ref="O114:P114"/>
    <mergeCell ref="O105:P105"/>
    <mergeCell ref="O106:P106"/>
    <mergeCell ref="O104:P104"/>
    <mergeCell ref="M103:N103"/>
    <mergeCell ref="O103:P103"/>
    <mergeCell ref="M106:N106"/>
    <mergeCell ref="M104:N104"/>
    <mergeCell ref="O101:P101"/>
    <mergeCell ref="O100:P100"/>
    <mergeCell ref="O99:P99"/>
    <mergeCell ref="M97:N97"/>
    <mergeCell ref="M99:N99"/>
    <mergeCell ref="O98:P98"/>
    <mergeCell ref="O97:P97"/>
    <mergeCell ref="M98:N98"/>
    <mergeCell ref="O86:P86"/>
    <mergeCell ref="O93:P93"/>
    <mergeCell ref="M92:N92"/>
    <mergeCell ref="O91:P91"/>
    <mergeCell ref="O83:P83"/>
    <mergeCell ref="A88:J88"/>
    <mergeCell ref="O85:P85"/>
    <mergeCell ref="O92:P92"/>
    <mergeCell ref="O84:P84"/>
    <mergeCell ref="M86:N86"/>
    <mergeCell ref="M83:N83"/>
    <mergeCell ref="M84:N84"/>
    <mergeCell ref="O88:P88"/>
    <mergeCell ref="M90:N90"/>
    <mergeCell ref="O87:P87"/>
    <mergeCell ref="A73:J73"/>
    <mergeCell ref="O90:P90"/>
    <mergeCell ref="M85:N85"/>
    <mergeCell ref="M75:N75"/>
    <mergeCell ref="O75:P75"/>
    <mergeCell ref="M81:N81"/>
    <mergeCell ref="M80:N80"/>
    <mergeCell ref="O73:P73"/>
    <mergeCell ref="O81:P81"/>
    <mergeCell ref="O70:P70"/>
    <mergeCell ref="M70:N70"/>
    <mergeCell ref="O76:P76"/>
    <mergeCell ref="O80:P80"/>
    <mergeCell ref="A78:M78"/>
    <mergeCell ref="A77:J77"/>
    <mergeCell ref="O79:P79"/>
    <mergeCell ref="O77:P77"/>
    <mergeCell ref="M77:N77"/>
    <mergeCell ref="M79:N79"/>
    <mergeCell ref="O65:P65"/>
    <mergeCell ref="M72:N72"/>
    <mergeCell ref="O72:P72"/>
    <mergeCell ref="M67:N67"/>
    <mergeCell ref="M68:N68"/>
    <mergeCell ref="O68:P68"/>
    <mergeCell ref="O67:P67"/>
    <mergeCell ref="O71:P71"/>
    <mergeCell ref="O69:P69"/>
    <mergeCell ref="M71:N71"/>
    <mergeCell ref="O64:P64"/>
    <mergeCell ref="M63:N63"/>
    <mergeCell ref="O59:P59"/>
    <mergeCell ref="O63:P63"/>
    <mergeCell ref="O62:P62"/>
    <mergeCell ref="O61:P61"/>
    <mergeCell ref="O60:P60"/>
    <mergeCell ref="M61:N61"/>
    <mergeCell ref="M56:N56"/>
    <mergeCell ref="M60:N60"/>
    <mergeCell ref="O56:P56"/>
    <mergeCell ref="O58:P58"/>
    <mergeCell ref="A57:M57"/>
    <mergeCell ref="M59:N59"/>
    <mergeCell ref="O53:P53"/>
    <mergeCell ref="O49:P49"/>
    <mergeCell ref="A47:J47"/>
    <mergeCell ref="O45:P45"/>
    <mergeCell ref="M45:N45"/>
    <mergeCell ref="M49:N49"/>
    <mergeCell ref="O46:P46"/>
    <mergeCell ref="A48:M48"/>
    <mergeCell ref="A51:M51"/>
    <mergeCell ref="M50:N50"/>
    <mergeCell ref="M42:N42"/>
    <mergeCell ref="O42:P42"/>
    <mergeCell ref="M47:N47"/>
    <mergeCell ref="O47:P47"/>
    <mergeCell ref="M46:N46"/>
    <mergeCell ref="M44:N44"/>
    <mergeCell ref="O44:P44"/>
    <mergeCell ref="A43:M43"/>
    <mergeCell ref="A42:J42"/>
    <mergeCell ref="D19:D21"/>
    <mergeCell ref="C16:C21"/>
    <mergeCell ref="B16:B21"/>
    <mergeCell ref="A16:A21"/>
    <mergeCell ref="A33:J33"/>
    <mergeCell ref="D16:F18"/>
    <mergeCell ref="F19:F21"/>
    <mergeCell ref="G16:I18"/>
    <mergeCell ref="A23:M23"/>
    <mergeCell ref="N18:P18"/>
    <mergeCell ref="E19:E21"/>
    <mergeCell ref="O37:P37"/>
    <mergeCell ref="M33:N33"/>
    <mergeCell ref="O35:P35"/>
    <mergeCell ref="O36:P36"/>
    <mergeCell ref="M35:N35"/>
    <mergeCell ref="A37:J37"/>
    <mergeCell ref="M37:N37"/>
    <mergeCell ref="O31:P31"/>
    <mergeCell ref="O32:P32"/>
    <mergeCell ref="M41:N41"/>
    <mergeCell ref="O33:P33"/>
    <mergeCell ref="M40:N40"/>
    <mergeCell ref="M39:N39"/>
    <mergeCell ref="O39:P39"/>
    <mergeCell ref="M36:N36"/>
    <mergeCell ref="O41:P41"/>
    <mergeCell ref="O40:P40"/>
    <mergeCell ref="O27:P27"/>
    <mergeCell ref="O25:P25"/>
    <mergeCell ref="O29:P29"/>
    <mergeCell ref="L17:P17"/>
    <mergeCell ref="O26:P26"/>
    <mergeCell ref="O28:P28"/>
    <mergeCell ref="O24:P24"/>
    <mergeCell ref="L18:M18"/>
    <mergeCell ref="N21:P21"/>
    <mergeCell ref="N19:P20"/>
    <mergeCell ref="J16:M16"/>
    <mergeCell ref="A34:M34"/>
    <mergeCell ref="A38:M38"/>
    <mergeCell ref="L19:M20"/>
    <mergeCell ref="K17:K21"/>
    <mergeCell ref="J17:J21"/>
    <mergeCell ref="I19:I21"/>
    <mergeCell ref="H19:H21"/>
    <mergeCell ref="G19:G21"/>
    <mergeCell ref="M54:N54"/>
    <mergeCell ref="M52:N52"/>
    <mergeCell ref="A66:M66"/>
    <mergeCell ref="A74:M74"/>
    <mergeCell ref="A56:J56"/>
    <mergeCell ref="M58:N58"/>
    <mergeCell ref="M62:N62"/>
    <mergeCell ref="M64:N64"/>
    <mergeCell ref="A65:J65"/>
    <mergeCell ref="M65:N65"/>
    <mergeCell ref="A82:M82"/>
    <mergeCell ref="M69:N69"/>
    <mergeCell ref="A89:M89"/>
    <mergeCell ref="A94:M94"/>
    <mergeCell ref="A81:J81"/>
    <mergeCell ref="M87:N87"/>
    <mergeCell ref="M88:N88"/>
    <mergeCell ref="M73:N73"/>
    <mergeCell ref="M76:N76"/>
    <mergeCell ref="A102:M102"/>
    <mergeCell ref="A108:M108"/>
    <mergeCell ref="M91:N91"/>
    <mergeCell ref="M93:N93"/>
    <mergeCell ref="A101:J101"/>
    <mergeCell ref="M105:N105"/>
    <mergeCell ref="A93:J93"/>
    <mergeCell ref="M101:N101"/>
    <mergeCell ref="M100:N100"/>
    <mergeCell ref="M95:N95"/>
    <mergeCell ref="A156:M156"/>
    <mergeCell ref="A162:M162"/>
    <mergeCell ref="A167:M168"/>
    <mergeCell ref="A128:M128"/>
    <mergeCell ref="A132:M132"/>
    <mergeCell ref="A136:M136"/>
    <mergeCell ref="A152:M152"/>
    <mergeCell ref="M153:N153"/>
    <mergeCell ref="A151:J151"/>
    <mergeCell ref="M148:N148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2013-06-04T06:09:27Z</cp:lastPrinted>
  <dcterms:created xsi:type="dcterms:W3CDTF">2006-09-16T00:00:00Z</dcterms:created>
  <dcterms:modified xsi:type="dcterms:W3CDTF">2014-05-13T05:35:42Z</dcterms:modified>
  <cp:category/>
  <cp:version/>
  <cp:contentType/>
  <cp:contentStatus/>
</cp:coreProperties>
</file>