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D183" i="3"/>
  <c r="D110"/>
  <c r="D109" s="1"/>
  <c r="D108" s="1"/>
  <c r="D94"/>
  <c r="D96"/>
  <c r="D98"/>
  <c r="D189"/>
  <c r="D91"/>
  <c r="D225"/>
  <c r="D224" s="1"/>
  <c r="D93" l="1"/>
  <c r="D149"/>
  <c r="D147"/>
  <c r="D145"/>
  <c r="D144" l="1"/>
  <c r="D143" s="1"/>
  <c r="D106" l="1"/>
  <c r="D105" s="1"/>
  <c r="D103"/>
  <c r="D102" s="1"/>
  <c r="D138"/>
  <c r="D137" s="1"/>
  <c r="D141"/>
  <c r="D140" s="1"/>
  <c r="D136" l="1"/>
  <c r="D135" s="1"/>
  <c r="D101"/>
  <c r="D100" s="1"/>
  <c r="D84" l="1"/>
  <c r="D156"/>
  <c r="D155" s="1"/>
  <c r="D28"/>
  <c r="D191"/>
  <c r="D41"/>
  <c r="D40" s="1"/>
  <c r="D188"/>
  <c r="D187" s="1"/>
  <c r="D179"/>
  <c r="D181"/>
  <c r="D178" l="1"/>
  <c r="D177" s="1"/>
  <c r="D70" l="1"/>
  <c r="D69" s="1"/>
  <c r="D80"/>
  <c r="D79" s="1"/>
  <c r="D67"/>
  <c r="D66" s="1"/>
  <c r="D61"/>
  <c r="D60" s="1"/>
  <c r="D64"/>
  <c r="D196"/>
  <c r="D198"/>
  <c r="D44"/>
  <c r="D204" l="1"/>
  <c r="D203" s="1"/>
  <c r="D87" l="1"/>
  <c r="D89"/>
  <c r="D83"/>
  <c r="D74"/>
  <c r="D73" s="1"/>
  <c r="D153"/>
  <c r="D152" s="1"/>
  <c r="D32"/>
  <c r="D30"/>
  <c r="D20"/>
  <c r="D19" s="1"/>
  <c r="D18" s="1"/>
  <c r="D16"/>
  <c r="D15" s="1"/>
  <c r="D14" s="1"/>
  <c r="D185"/>
  <c r="D170"/>
  <c r="D86" l="1"/>
  <c r="D82" s="1"/>
  <c r="D27"/>
  <c r="D26" s="1"/>
  <c r="D151"/>
  <c r="D13"/>
  <c r="D128"/>
  <c r="D127" s="1"/>
  <c r="D37"/>
  <c r="D36" s="1"/>
  <c r="D35" s="1"/>
  <c r="D34" s="1"/>
  <c r="D43"/>
  <c r="D39" s="1"/>
  <c r="D63"/>
  <c r="D59" s="1"/>
  <c r="D57"/>
  <c r="D161"/>
  <c r="D160" s="1"/>
  <c r="D164"/>
  <c r="D163" s="1"/>
  <c r="D193"/>
  <c r="D190" s="1"/>
  <c r="D219"/>
  <c r="D218" s="1"/>
  <c r="D172"/>
  <c r="D169" s="1"/>
  <c r="D216"/>
  <c r="D215" s="1"/>
  <c r="D77"/>
  <c r="D76" s="1"/>
  <c r="D72" s="1"/>
  <c r="D184"/>
  <c r="D222"/>
  <c r="D221" s="1"/>
  <c r="D133"/>
  <c r="D132" s="1"/>
  <c r="D131" s="1"/>
  <c r="D130" s="1"/>
  <c r="D52"/>
  <c r="D51" s="1"/>
  <c r="D207"/>
  <c r="D206" s="1"/>
  <c r="D24"/>
  <c r="D23" s="1"/>
  <c r="D210"/>
  <c r="D209" s="1"/>
  <c r="D55"/>
  <c r="D167"/>
  <c r="D166" s="1"/>
  <c r="D175"/>
  <c r="D174" s="1"/>
  <c r="D49"/>
  <c r="D48" s="1"/>
  <c r="D201"/>
  <c r="D200" s="1"/>
  <c r="D213"/>
  <c r="D212" s="1"/>
  <c r="D116"/>
  <c r="D115" s="1"/>
  <c r="D121"/>
  <c r="D120" s="1"/>
  <c r="D124"/>
  <c r="D123" s="1"/>
  <c r="D22" l="1"/>
  <c r="D12" s="1"/>
  <c r="D119"/>
  <c r="D159"/>
  <c r="D158" s="1"/>
  <c r="D126"/>
  <c r="D114"/>
  <c r="D113" s="1"/>
  <c r="D195"/>
  <c r="D54"/>
  <c r="D47" s="1"/>
  <c r="D46" l="1"/>
  <c r="D118"/>
  <c r="D112" s="1"/>
  <c r="D227" l="1"/>
</calcChain>
</file>

<file path=xl/sharedStrings.xml><?xml version="1.0" encoding="utf-8"?>
<sst xmlns="http://schemas.openxmlformats.org/spreadsheetml/2006/main" count="444" uniqueCount="201">
  <si>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</si>
  <si>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</si>
  <si>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</si>
  <si>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</si>
  <si>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Процентные платежи по муниципальному долгу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</si>
  <si>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</si>
  <si>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</si>
  <si>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</si>
  <si>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</si>
  <si>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</si>
  <si>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</si>
  <si>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</si>
  <si>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</si>
  <si>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</si>
  <si>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</si>
  <si>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</si>
  <si>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</si>
  <si>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</si>
  <si>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</si>
  <si>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</si>
  <si>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</si>
  <si>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</si>
  <si>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</si>
  <si>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</si>
  <si>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</si>
  <si>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</si>
  <si>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</si>
  <si>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</si>
  <si>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</si>
  <si>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</si>
  <si>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</si>
  <si>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</si>
  <si>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</si>
  <si>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</si>
  <si>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</si>
  <si>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</si>
  <si>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Комплектование книжных фондов  библиотек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</si>
  <si>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</si>
  <si>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</si>
  <si>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</si>
  <si>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</si>
  <si>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</si>
  <si>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</si>
  <si>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</si>
  <si>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Сумм,а тыс.рублей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</si>
  <si>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</si>
  <si>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</si>
  <si>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</si>
  <si>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Мероприятия по устойчивому развитию сельских территорий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</si>
  <si>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</si>
  <si>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</si>
  <si>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</si>
  <si>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</si>
  <si>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</si>
  <si>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</si>
  <si>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</si>
  <si>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</si>
  <si>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</si>
  <si>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</si>
  <si>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</si>
  <si>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</si>
  <si>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</si>
  <si>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</si>
  <si>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</si>
  <si>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</si>
  <si>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</si>
  <si>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</si>
  <si>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</si>
  <si>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</si>
  <si>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</si>
  <si>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</si>
  <si>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</si>
  <si>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</si>
  <si>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</si>
  <si>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</si>
  <si>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</si>
  <si>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</si>
  <si>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</si>
  <si>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</si>
  <si>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</si>
  <si>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</si>
  <si>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</si>
  <si>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</si>
  <si>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</si>
  <si>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</si>
  <si>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</si>
  <si>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</si>
  <si>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</si>
  <si>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</si>
  <si>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</si>
  <si>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</si>
  <si>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Доплаты к пенсиям муниципальных служащих</t>
  </si>
  <si>
    <t>.02 0 00 00000</t>
  </si>
  <si>
    <t>.02 2 00 00000</t>
  </si>
  <si>
    <t>Подпрограмма "Устойчивое развитие сельских территорий"</t>
  </si>
  <si>
    <t>.02 2 00  L0180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</si>
  <si>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</si>
  <si>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</si>
  <si>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</si>
  <si>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</si>
  <si>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</si>
  <si>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</si>
  <si>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</si>
  <si>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</si>
  <si>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</si>
  <si>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</si>
  <si>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</si>
  <si>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</si>
  <si>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</si>
  <si>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</si>
  <si>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</si>
  <si>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</si>
  <si>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</si>
  <si>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</si>
  <si>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</si>
  <si>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</si>
  <si>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</si>
  <si>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</si>
  <si>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88 0 00 79207</t>
  </si>
  <si>
    <t>200</t>
  </si>
  <si>
    <t>.03 0 00 79206</t>
  </si>
  <si>
    <t>.04 1 00 71201</t>
  </si>
  <si>
    <t>.04 3 00 71101</t>
  </si>
  <si>
    <t>.04 2 00 71201</t>
  </si>
  <si>
    <t>.04 2 00 71218</t>
  </si>
  <si>
    <t>.04 1 00 71230</t>
  </si>
  <si>
    <t>.06 2 01 78060</t>
  </si>
  <si>
    <t>.01 5 00 00000</t>
  </si>
  <si>
    <t>.01 5 00 00400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</si>
  <si>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</si>
  <si>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</si>
  <si>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</si>
  <si>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</si>
  <si>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</si>
  <si>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</si>
  <si>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</si>
  <si>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</si>
  <si>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88 0 00 51440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</si>
  <si>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</si>
  <si>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</si>
  <si>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</si>
  <si>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</si>
  <si>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</si>
  <si>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</si>
  <si>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</si>
  <si>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</si>
  <si>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</si>
  <si>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</si>
  <si>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r>
      <t>Подпрограмма «</t>
    </r>
    <r>
      <rPr>
        <b/>
        <sz val="11.5"/>
        <color rgb="FF333333"/>
        <rFont val="Arial Cyr"/>
        <charset val="204"/>
      </rPr>
      <t>Обеспечение и совершенствование управления системой образования  и прочие мероприятия в области образования</t>
    </r>
    <r>
      <rPr>
        <b/>
        <sz val="11.5"/>
        <rFont val="Arial Cyr"/>
        <charset val="204"/>
      </rPr>
      <t>»</t>
    </r>
  </si>
  <si>
    <t>Учебно-методические кабинеты, централизованные бухгалтерии, группы хозяйственного обслуживания</t>
  </si>
  <si>
    <t>ВСЕГО</t>
  </si>
  <si>
    <t>Программа «Обеспечение доступным и комфортным жильём жителей муниципального района «Карымский район»  на 2017-2020 годы""</t>
  </si>
  <si>
    <t>Программа "Развитие системы образования муниципального района "Карымский район"  на 2017-2020 годы""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</si>
  <si>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</si>
  <si>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Муниципальная программа "Обеспечение деятельности администрации муниципального района «Карымский район» на 2017-2020 годы"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</si>
  <si>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</si>
  <si>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</si>
  <si>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</si>
  <si>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</si>
  <si>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</si>
  <si>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</si>
  <si>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</si>
  <si>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</si>
  <si>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2 01 51601</t>
  </si>
  <si>
    <t>.06 2 02 51702</t>
  </si>
  <si>
    <t>.06 3 01 51106</t>
  </si>
  <si>
    <t>.06 4 01 20400</t>
  </si>
  <si>
    <t>.07 0 00 92305</t>
  </si>
  <si>
    <t>88 0 00 20300</t>
  </si>
  <si>
    <t>88 0 00 20400</t>
  </si>
  <si>
    <t>88 0 00 07050</t>
  </si>
  <si>
    <t>88 0 00 58604</t>
  </si>
  <si>
    <t>88 0 00 49101</t>
  </si>
  <si>
    <t>Осуществление государственных полномочий в сфере  труда</t>
  </si>
  <si>
    <t xml:space="preserve"> Муниципальная программа «Управление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Карымский района на 017-2020 годы"</t>
  </si>
  <si>
    <t>.04 3 00 S1432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</si>
  <si>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2018 год </t>
  </si>
  <si>
    <t>88 0 00 79220</t>
  </si>
  <si>
    <t>Осуществление государственных полномочий в сфере государственного управления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</si>
  <si>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</si>
  <si>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</si>
  <si>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.01 1 02 92300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</si>
  <si>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</si>
  <si>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88 0 00  51200</t>
  </si>
  <si>
    <t>Создание дополнительных мест в муниципальных образовательных организациях различных типов в соответствии с прогнозируемой потребностью и современными требованиями</t>
  </si>
  <si>
    <t>.04 2 00 71436</t>
  </si>
  <si>
    <t>Осуществление государственных полномочий в сфере  образования</t>
  </si>
  <si>
    <t>.04 4 00 79230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</si>
  <si>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2018-2020 годы</t>
  </si>
  <si>
    <t>Подпрограмма "Развитие культуры в муниципальном районе "Карымский район" на 2018-2020 годы</t>
  </si>
  <si>
    <t>.05 1 00 00000</t>
  </si>
  <si>
    <t>.05 1 00 00425</t>
  </si>
  <si>
    <t>.05 1 00 00515</t>
  </si>
  <si>
    <t xml:space="preserve">Подпрограмма "Развитие физической культуры и массового спорта в муниципальном районе "Карымский район" 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</si>
  <si>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</si>
  <si>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</si>
  <si>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</si>
  <si>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88 0 00 00701</t>
  </si>
  <si>
    <t>Субсидии автономным учреждениям</t>
  </si>
  <si>
    <t>Приложение №11 к решению Совета района</t>
  </si>
  <si>
    <t>№60 от  " 21 "декабря 2017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</si>
</sst>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9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.5"/>
      <name val="Arial Cyr"/>
      <charset val="204"/>
    </font>
    <font>
      <b/>
      <sz val="11.5"/>
      <name val="Arial Cyr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2.5"/>
      <name val="Arial Cyr"/>
      <family val="2"/>
      <charset val="204"/>
    </font>
    <font>
      <b/>
      <sz val="11.5"/>
      <color rgb="FF333333"/>
      <name val="Arial Cyr"/>
      <charset val="204"/>
    </font>
    <font>
      <b/>
      <sz val="11.5"/>
      <name val="Arial Cyr"/>
      <family val="2"/>
      <charset val="204"/>
    </font>
    <font>
      <sz val="11.5"/>
      <name val="Arial Cyr"/>
      <family val="2"/>
      <charset val="204"/>
    </font>
    <font>
      <b/>
      <sz val="14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3">
    <xf numFmtId="0" fontId="0" fillId="0" borderId="0"/>
    <xf numFmtId="0" fontId="14" fillId="0" borderId="0"/>
    <xf numFmtId="165" fontId="14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6" fillId="0" borderId="0" xfId="0" applyFont="1"/>
    <xf numFmtId="0" fontId="0" fillId="0" borderId="0" xfId="0" applyBorder="1"/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Border="1"/>
    <xf numFmtId="0" fontId="6" fillId="0" borderId="0" xfId="0" applyFont="1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164" fontId="8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164" fontId="12" fillId="2" borderId="1" xfId="0" applyNumberFormat="1" applyFont="1" applyFill="1" applyBorder="1"/>
    <xf numFmtId="166" fontId="11" fillId="2" borderId="1" xfId="0" applyNumberFormat="1" applyFont="1" applyFill="1" applyBorder="1"/>
    <xf numFmtId="166" fontId="3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12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15" fillId="2" borderId="1" xfId="0" applyFont="1" applyFill="1" applyBorder="1" applyAlignment="1">
      <alignment wrapText="1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 wrapText="1"/>
    </xf>
    <xf numFmtId="166" fontId="5" fillId="2" borderId="1" xfId="0" applyNumberFormat="1" applyFont="1" applyFill="1" applyBorder="1"/>
    <xf numFmtId="0" fontId="15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164" fontId="11" fillId="2" borderId="1" xfId="0" applyNumberFormat="1" applyFont="1" applyFill="1" applyBorder="1" applyAlignment="1">
      <alignment horizontal="right"/>
    </xf>
    <xf numFmtId="0" fontId="11" fillId="2" borderId="1" xfId="0" applyNumberFormat="1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justify" wrapText="1"/>
    </xf>
    <xf numFmtId="166" fontId="0" fillId="2" borderId="1" xfId="0" applyNumberFormat="1" applyFont="1" applyFill="1" applyBorder="1"/>
    <xf numFmtId="0" fontId="15" fillId="0" borderId="1" xfId="0" applyFont="1" applyBorder="1" applyAlignment="1">
      <alignment horizontal="justify" wrapText="1"/>
    </xf>
    <xf numFmtId="0" fontId="0" fillId="2" borderId="1" xfId="0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166" fontId="8" fillId="2" borderId="1" xfId="0" applyNumberFormat="1" applyFont="1" applyFill="1" applyBorder="1"/>
    <xf numFmtId="0" fontId="18" fillId="0" borderId="1" xfId="0" applyFont="1" applyBorder="1"/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0" fontId="19" fillId="0" borderId="1" xfId="0" applyFont="1" applyBorder="1"/>
    <xf numFmtId="164" fontId="4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3" fontId="11" fillId="2" borderId="1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/>
    </xf>
    <xf numFmtId="164" fontId="21" fillId="2" borderId="1" xfId="0" applyNumberFormat="1" applyFont="1" applyFill="1" applyBorder="1"/>
    <xf numFmtId="49" fontId="21" fillId="2" borderId="1" xfId="0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center"/>
    </xf>
    <xf numFmtId="164" fontId="20" fillId="4" borderId="1" xfId="0" applyNumberFormat="1" applyFont="1" applyFill="1" applyBorder="1"/>
    <xf numFmtId="0" fontId="22" fillId="0" borderId="1" xfId="0" applyFont="1" applyBorder="1" applyAlignment="1">
      <alignment wrapText="1"/>
    </xf>
    <xf numFmtId="166" fontId="20" fillId="4" borderId="1" xfId="0" applyNumberFormat="1" applyFont="1" applyFill="1" applyBorder="1"/>
    <xf numFmtId="0" fontId="22" fillId="2" borderId="1" xfId="0" applyFont="1" applyFill="1" applyBorder="1" applyAlignment="1">
      <alignment wrapText="1"/>
    </xf>
    <xf numFmtId="166" fontId="21" fillId="2" borderId="1" xfId="0" applyNumberFormat="1" applyFont="1" applyFill="1" applyBorder="1"/>
    <xf numFmtId="0" fontId="24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center"/>
    </xf>
    <xf numFmtId="164" fontId="24" fillId="4" borderId="1" xfId="0" applyNumberFormat="1" applyFont="1" applyFill="1" applyBorder="1"/>
    <xf numFmtId="0" fontId="22" fillId="0" borderId="1" xfId="0" applyFont="1" applyBorder="1" applyAlignment="1">
      <alignment horizontal="justify"/>
    </xf>
    <xf numFmtId="0" fontId="26" fillId="2" borderId="1" xfId="0" applyFont="1" applyFill="1" applyBorder="1" applyAlignment="1">
      <alignment horizontal="left"/>
    </xf>
    <xf numFmtId="0" fontId="26" fillId="2" borderId="1" xfId="0" applyFont="1" applyFill="1" applyBorder="1" applyAlignment="1">
      <alignment horizontal="center"/>
    </xf>
    <xf numFmtId="164" fontId="26" fillId="2" borderId="1" xfId="0" applyNumberFormat="1" applyFont="1" applyFill="1" applyBorder="1"/>
    <xf numFmtId="0" fontId="22" fillId="2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wrapText="1"/>
    </xf>
    <xf numFmtId="0" fontId="20" fillId="4" borderId="1" xfId="0" applyNumberFormat="1" applyFont="1" applyFill="1" applyBorder="1" applyAlignment="1">
      <alignment horizontal="center"/>
    </xf>
    <xf numFmtId="0" fontId="26" fillId="2" borderId="1" xfId="0" applyNumberFormat="1" applyFont="1" applyFill="1" applyBorder="1" applyAlignment="1">
      <alignment horizontal="center"/>
    </xf>
    <xf numFmtId="166" fontId="26" fillId="2" borderId="1" xfId="0" applyNumberFormat="1" applyFont="1" applyFill="1" applyBorder="1"/>
    <xf numFmtId="0" fontId="22" fillId="3" borderId="1" xfId="0" applyFont="1" applyFill="1" applyBorder="1" applyAlignment="1">
      <alignment horizontal="justify" wrapText="1"/>
    </xf>
    <xf numFmtId="0" fontId="20" fillId="4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wrapText="1"/>
    </xf>
    <xf numFmtId="0" fontId="24" fillId="4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15" fillId="0" borderId="0" xfId="0" applyFont="1" applyAlignment="1">
      <alignment horizontal="justify"/>
    </xf>
    <xf numFmtId="0" fontId="14" fillId="3" borderId="2" xfId="0" applyFont="1" applyFill="1" applyBorder="1" applyAlignment="1">
      <alignment horizontal="justify" wrapText="1"/>
    </xf>
    <xf numFmtId="0" fontId="14" fillId="3" borderId="3" xfId="0" applyFont="1" applyFill="1" applyBorder="1" applyAlignment="1">
      <alignment horizontal="justify" wrapText="1"/>
    </xf>
    <xf numFmtId="0" fontId="14" fillId="3" borderId="4" xfId="0" applyFont="1" applyFill="1" applyBorder="1" applyAlignment="1">
      <alignment horizontal="justify" wrapText="1"/>
    </xf>
    <xf numFmtId="0" fontId="0" fillId="2" borderId="1" xfId="0" applyFill="1" applyBorder="1" applyAlignment="1">
      <alignment horizontal="left"/>
    </xf>
    <xf numFmtId="0" fontId="14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5" fillId="0" borderId="1" xfId="0" applyNumberFormat="1" applyFont="1" applyFill="1" applyBorder="1"/>
    <xf numFmtId="0" fontId="11" fillId="0" borderId="1" xfId="0" applyFont="1" applyFill="1" applyBorder="1" applyAlignment="1">
      <alignment horizontal="left"/>
    </xf>
    <xf numFmtId="164" fontId="11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justify"/>
    </xf>
    <xf numFmtId="0" fontId="3" fillId="4" borderId="1" xfId="0" applyFont="1" applyFill="1" applyBorder="1" applyAlignment="1">
      <alignment horizontal="center"/>
    </xf>
    <xf numFmtId="166" fontId="7" fillId="4" borderId="1" xfId="0" applyNumberFormat="1" applyFont="1" applyFill="1" applyBorder="1"/>
    <xf numFmtId="0" fontId="22" fillId="4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/>
    <xf numFmtId="164" fontId="2" fillId="2" borderId="1" xfId="0" applyNumberFormat="1" applyFont="1" applyFill="1" applyBorder="1" applyAlignment="1">
      <alignment horizontal="right"/>
    </xf>
    <xf numFmtId="0" fontId="15" fillId="3" borderId="1" xfId="0" applyFont="1" applyFill="1" applyBorder="1" applyAlignment="1">
      <alignment horizontal="justify" wrapText="1"/>
    </xf>
    <xf numFmtId="0" fontId="11" fillId="2" borderId="1" xfId="0" applyFont="1" applyFill="1" applyBorder="1" applyAlignment="1">
      <alignment horizontal="left" wrapText="1"/>
    </xf>
    <xf numFmtId="0" fontId="28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166" fontId="1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="75" zoomScaleNormal="75" zoomScaleSheetLayoutView="75" workbookViewId="0">
      <selection activeCell="A5" sqref="A5:D5"/>
    </sheetView>
  </sheetViews>
  <sheetFormatPr defaultRowHeight="12.75"/>
  <cols>
    <col min="1" max="1" width="70" style="10" customWidth="1"/>
    <col min="2" max="2" width="18.5703125" style="44" customWidth="1"/>
    <col min="3" max="3" width="13.7109375" style="11" customWidth="1"/>
    <col min="4" max="4" width="23.7109375" style="12" customWidth="1"/>
    <col min="5" max="5" width="12.7109375" style="3" customWidth="1"/>
    <col min="9" max="9" width="9.28515625" bestFit="1" customWidth="1"/>
  </cols>
  <sheetData>
    <row r="1" spans="1:6">
      <c r="B1" s="44" t="s">
        <v>199</v>
      </c>
    </row>
    <row r="2" spans="1:6">
      <c r="B2" s="44" t="s">
        <v>200</v>
      </c>
    </row>
    <row r="5" spans="1:6" ht="60" customHeight="1">
      <c r="A5" s="140" t="s">
        <v>176</v>
      </c>
      <c r="B5" s="141"/>
      <c r="C5" s="141"/>
      <c r="D5" s="142"/>
    </row>
    <row r="6" spans="1:6" ht="15.75" customHeight="1">
      <c r="A6" s="144"/>
      <c r="B6" s="144"/>
      <c r="C6" s="144"/>
    </row>
    <row r="7" spans="1:6" ht="14.25" customHeight="1">
      <c r="A7" s="13"/>
      <c r="B7" s="45"/>
      <c r="C7" s="13"/>
    </row>
    <row r="8" spans="1:6" hidden="1"/>
    <row r="9" spans="1:6" ht="30" customHeight="1">
      <c r="A9" s="143" t="s">
        <v>0</v>
      </c>
      <c r="B9" s="146" t="s">
        <v>6</v>
      </c>
      <c r="C9" s="146" t="s">
        <v>7</v>
      </c>
      <c r="D9" s="145" t="s">
        <v>44</v>
      </c>
    </row>
    <row r="10" spans="1:6" ht="58.5" customHeight="1">
      <c r="A10" s="143"/>
      <c r="B10" s="147"/>
      <c r="C10" s="147"/>
      <c r="D10" s="145"/>
      <c r="E10" s="4"/>
    </row>
    <row r="11" spans="1:6">
      <c r="A11" s="14">
        <v>1</v>
      </c>
      <c r="B11" s="15">
        <v>2</v>
      </c>
      <c r="C11" s="15">
        <v>3</v>
      </c>
      <c r="D11" s="16">
        <v>4</v>
      </c>
    </row>
    <row r="12" spans="1:6" ht="66" customHeight="1">
      <c r="A12" s="110" t="s">
        <v>65</v>
      </c>
      <c r="B12" s="89" t="s">
        <v>66</v>
      </c>
      <c r="C12" s="90"/>
      <c r="D12" s="91">
        <f>D13+D22+D26</f>
        <v>13635.7</v>
      </c>
    </row>
    <row r="13" spans="1:6" ht="31.5" customHeight="1">
      <c r="A13" s="83" t="s">
        <v>67</v>
      </c>
      <c r="B13" s="84" t="s">
        <v>69</v>
      </c>
      <c r="C13" s="85"/>
      <c r="D13" s="86">
        <f>D14+D18</f>
        <v>544</v>
      </c>
      <c r="F13" s="9"/>
    </row>
    <row r="14" spans="1:6" ht="54" customHeight="1">
      <c r="A14" s="55" t="s">
        <v>68</v>
      </c>
      <c r="B14" s="49" t="s">
        <v>70</v>
      </c>
      <c r="C14" s="40"/>
      <c r="D14" s="36">
        <f>D15</f>
        <v>100</v>
      </c>
      <c r="F14" s="9"/>
    </row>
    <row r="15" spans="1:6" ht="25.5">
      <c r="A15" s="28" t="s">
        <v>29</v>
      </c>
      <c r="B15" s="48" t="s">
        <v>158</v>
      </c>
      <c r="C15" s="25"/>
      <c r="D15" s="22">
        <f>D16</f>
        <v>100</v>
      </c>
    </row>
    <row r="16" spans="1:6" ht="35.25" customHeight="1">
      <c r="A16" s="66" t="s">
        <v>57</v>
      </c>
      <c r="B16" s="48" t="s">
        <v>158</v>
      </c>
      <c r="C16" s="25">
        <v>200</v>
      </c>
      <c r="D16" s="22">
        <f>D17</f>
        <v>100</v>
      </c>
      <c r="F16" s="9"/>
    </row>
    <row r="17" spans="1:4" ht="31.5" customHeight="1">
      <c r="A17" s="66" t="s">
        <v>58</v>
      </c>
      <c r="B17" s="48" t="s">
        <v>158</v>
      </c>
      <c r="C17" s="25">
        <v>240</v>
      </c>
      <c r="D17" s="22">
        <v>100</v>
      </c>
    </row>
    <row r="18" spans="1:4" ht="33" customHeight="1">
      <c r="A18" s="54" t="s">
        <v>71</v>
      </c>
      <c r="B18" s="49" t="s">
        <v>72</v>
      </c>
      <c r="C18" s="40"/>
      <c r="D18" s="36">
        <f>D19</f>
        <v>444</v>
      </c>
    </row>
    <row r="19" spans="1:4" ht="22.5" customHeight="1">
      <c r="A19" s="20" t="s">
        <v>16</v>
      </c>
      <c r="B19" s="48" t="s">
        <v>181</v>
      </c>
      <c r="C19" s="25"/>
      <c r="D19" s="22">
        <f>D20</f>
        <v>444</v>
      </c>
    </row>
    <row r="20" spans="1:4" ht="25.5">
      <c r="A20" s="66" t="s">
        <v>57</v>
      </c>
      <c r="B20" s="48" t="s">
        <v>181</v>
      </c>
      <c r="C20" s="25">
        <v>200</v>
      </c>
      <c r="D20" s="22">
        <f>D21</f>
        <v>444</v>
      </c>
    </row>
    <row r="21" spans="1:4" ht="34.5" customHeight="1">
      <c r="A21" s="66" t="s">
        <v>58</v>
      </c>
      <c r="B21" s="48" t="s">
        <v>181</v>
      </c>
      <c r="C21" s="25">
        <v>240</v>
      </c>
      <c r="D21" s="22">
        <v>444</v>
      </c>
    </row>
    <row r="22" spans="1:4" ht="74.25" customHeight="1">
      <c r="A22" s="92" t="s">
        <v>75</v>
      </c>
      <c r="B22" s="84" t="s">
        <v>76</v>
      </c>
      <c r="C22" s="87"/>
      <c r="D22" s="86">
        <f>D23</f>
        <v>8875</v>
      </c>
    </row>
    <row r="23" spans="1:4" ht="60">
      <c r="A23" s="55" t="s">
        <v>35</v>
      </c>
      <c r="B23" s="46" t="s">
        <v>159</v>
      </c>
      <c r="C23" s="61"/>
      <c r="D23" s="62">
        <f>D24</f>
        <v>8875</v>
      </c>
    </row>
    <row r="24" spans="1:4" ht="30.75" customHeight="1">
      <c r="A24" s="66" t="s">
        <v>57</v>
      </c>
      <c r="B24" s="43" t="s">
        <v>159</v>
      </c>
      <c r="C24" s="25">
        <v>200</v>
      </c>
      <c r="D24" s="23">
        <f>D25</f>
        <v>8875</v>
      </c>
    </row>
    <row r="25" spans="1:4" ht="29.25" customHeight="1">
      <c r="A25" s="66" t="s">
        <v>58</v>
      </c>
      <c r="B25" s="43" t="s">
        <v>159</v>
      </c>
      <c r="C25" s="25">
        <v>240</v>
      </c>
      <c r="D25" s="23">
        <v>8875</v>
      </c>
    </row>
    <row r="26" spans="1:4" ht="72" customHeight="1">
      <c r="A26" s="92" t="s">
        <v>73</v>
      </c>
      <c r="B26" s="84" t="s">
        <v>127</v>
      </c>
      <c r="C26" s="85"/>
      <c r="D26" s="86">
        <f>D27</f>
        <v>4216.7000000000007</v>
      </c>
    </row>
    <row r="27" spans="1:4" ht="15">
      <c r="A27" s="34" t="s">
        <v>1</v>
      </c>
      <c r="B27" s="49" t="s">
        <v>160</v>
      </c>
      <c r="C27" s="35"/>
      <c r="D27" s="36">
        <f>D28+D30+D32</f>
        <v>4216.7000000000007</v>
      </c>
    </row>
    <row r="28" spans="1:4" ht="38.25">
      <c r="A28" s="66" t="s">
        <v>55</v>
      </c>
      <c r="B28" s="48" t="s">
        <v>160</v>
      </c>
      <c r="C28" s="26">
        <v>100</v>
      </c>
      <c r="D28" s="22">
        <f>D29</f>
        <v>4086</v>
      </c>
    </row>
    <row r="29" spans="1:4" ht="33" customHeight="1">
      <c r="A29" s="66" t="s">
        <v>56</v>
      </c>
      <c r="B29" s="48" t="s">
        <v>160</v>
      </c>
      <c r="C29" s="25">
        <v>120</v>
      </c>
      <c r="D29" s="67">
        <v>4086</v>
      </c>
    </row>
    <row r="30" spans="1:4" ht="38.25" customHeight="1">
      <c r="A30" s="66" t="s">
        <v>57</v>
      </c>
      <c r="B30" s="48" t="s">
        <v>160</v>
      </c>
      <c r="C30" s="25">
        <v>200</v>
      </c>
      <c r="D30" s="22">
        <f>D31</f>
        <v>130.1</v>
      </c>
    </row>
    <row r="31" spans="1:4" ht="25.5">
      <c r="A31" s="66" t="s">
        <v>58</v>
      </c>
      <c r="B31" s="48" t="s">
        <v>160</v>
      </c>
      <c r="C31" s="25">
        <v>240</v>
      </c>
      <c r="D31" s="22">
        <v>130.1</v>
      </c>
    </row>
    <row r="32" spans="1:4" ht="14.25">
      <c r="A32" s="66" t="s">
        <v>19</v>
      </c>
      <c r="B32" s="48" t="s">
        <v>160</v>
      </c>
      <c r="C32" s="21">
        <v>800</v>
      </c>
      <c r="D32" s="22">
        <f>D33</f>
        <v>0.6</v>
      </c>
    </row>
    <row r="33" spans="1:5" ht="14.25">
      <c r="A33" s="66" t="s">
        <v>17</v>
      </c>
      <c r="B33" s="48" t="s">
        <v>128</v>
      </c>
      <c r="C33" s="25">
        <v>850</v>
      </c>
      <c r="D33" s="22">
        <v>0.6</v>
      </c>
    </row>
    <row r="34" spans="1:5" ht="63" customHeight="1">
      <c r="A34" s="111" t="s">
        <v>151</v>
      </c>
      <c r="B34" s="89" t="s">
        <v>92</v>
      </c>
      <c r="C34" s="90"/>
      <c r="D34" s="93">
        <f>D35</f>
        <v>160</v>
      </c>
    </row>
    <row r="35" spans="1:5" ht="15">
      <c r="A35" s="94" t="s">
        <v>94</v>
      </c>
      <c r="B35" s="84" t="s">
        <v>93</v>
      </c>
      <c r="C35" s="85"/>
      <c r="D35" s="95">
        <f>D36</f>
        <v>160</v>
      </c>
    </row>
    <row r="36" spans="1:5" ht="34.5" customHeight="1">
      <c r="A36" s="34" t="s">
        <v>48</v>
      </c>
      <c r="B36" s="49" t="s">
        <v>95</v>
      </c>
      <c r="C36" s="40"/>
      <c r="D36" s="41">
        <f>D37</f>
        <v>160</v>
      </c>
    </row>
    <row r="37" spans="1:5" ht="39.75" customHeight="1">
      <c r="A37" s="114" t="s">
        <v>42</v>
      </c>
      <c r="B37" s="47" t="s">
        <v>95</v>
      </c>
      <c r="C37" s="25">
        <v>300</v>
      </c>
      <c r="D37" s="67">
        <f>D38</f>
        <v>160</v>
      </c>
    </row>
    <row r="38" spans="1:5" ht="14.25">
      <c r="A38" s="24" t="s">
        <v>21</v>
      </c>
      <c r="B38" s="47" t="s">
        <v>95</v>
      </c>
      <c r="C38" s="25">
        <v>320</v>
      </c>
      <c r="D38" s="67">
        <v>160</v>
      </c>
    </row>
    <row r="39" spans="1:5" ht="59.25" customHeight="1">
      <c r="A39" s="110" t="s">
        <v>154</v>
      </c>
      <c r="B39" s="89" t="s">
        <v>59</v>
      </c>
      <c r="C39" s="90"/>
      <c r="D39" s="91">
        <f>D40+D43</f>
        <v>13752.9</v>
      </c>
    </row>
    <row r="40" spans="1:5" ht="23.25" customHeight="1">
      <c r="A40" s="34" t="s">
        <v>1</v>
      </c>
      <c r="B40" s="49" t="s">
        <v>161</v>
      </c>
      <c r="C40" s="35"/>
      <c r="D40" s="36">
        <f>D41</f>
        <v>13347.1</v>
      </c>
    </row>
    <row r="41" spans="1:5" ht="59.25" customHeight="1">
      <c r="A41" s="66" t="s">
        <v>55</v>
      </c>
      <c r="B41" s="47" t="s">
        <v>161</v>
      </c>
      <c r="C41" s="26">
        <v>100</v>
      </c>
      <c r="D41" s="22">
        <f>D42</f>
        <v>13347.1</v>
      </c>
    </row>
    <row r="42" spans="1:5" ht="32.25" customHeight="1">
      <c r="A42" s="66" t="s">
        <v>56</v>
      </c>
      <c r="B42" s="47" t="s">
        <v>161</v>
      </c>
      <c r="C42" s="25">
        <v>120</v>
      </c>
      <c r="D42" s="22">
        <v>13347.1</v>
      </c>
    </row>
    <row r="43" spans="1:5" ht="36.75" customHeight="1">
      <c r="A43" s="34" t="s">
        <v>173</v>
      </c>
      <c r="B43" s="49" t="s">
        <v>120</v>
      </c>
      <c r="C43" s="35"/>
      <c r="D43" s="59">
        <f>D44</f>
        <v>405.8</v>
      </c>
    </row>
    <row r="44" spans="1:5" s="7" customFormat="1" ht="53.25" customHeight="1">
      <c r="A44" s="66" t="s">
        <v>55</v>
      </c>
      <c r="B44" s="47" t="s">
        <v>120</v>
      </c>
      <c r="C44" s="25">
        <v>100</v>
      </c>
      <c r="D44" s="29">
        <f>D45</f>
        <v>405.8</v>
      </c>
      <c r="E44" s="8"/>
    </row>
    <row r="45" spans="1:5" ht="32.25" customHeight="1">
      <c r="A45" s="70" t="s">
        <v>64</v>
      </c>
      <c r="B45" s="47" t="s">
        <v>120</v>
      </c>
      <c r="C45" s="25">
        <v>110</v>
      </c>
      <c r="D45" s="29">
        <v>405.8</v>
      </c>
    </row>
    <row r="46" spans="1:5" ht="55.5" customHeight="1">
      <c r="A46" s="112" t="s">
        <v>152</v>
      </c>
      <c r="B46" s="96" t="s">
        <v>78</v>
      </c>
      <c r="C46" s="97"/>
      <c r="D46" s="98">
        <f>D47+D59+D72+D82</f>
        <v>492828.89999999997</v>
      </c>
    </row>
    <row r="47" spans="1:5" ht="30" customHeight="1">
      <c r="A47" s="83" t="s">
        <v>77</v>
      </c>
      <c r="B47" s="84" t="s">
        <v>79</v>
      </c>
      <c r="C47" s="85"/>
      <c r="D47" s="86">
        <f>D48+D51+D54</f>
        <v>123398.90000000001</v>
      </c>
    </row>
    <row r="48" spans="1:5" ht="25.5" customHeight="1">
      <c r="A48" s="34" t="s">
        <v>2</v>
      </c>
      <c r="B48" s="49" t="s">
        <v>80</v>
      </c>
      <c r="C48" s="35"/>
      <c r="D48" s="36">
        <f>D49</f>
        <v>54170.3</v>
      </c>
    </row>
    <row r="49" spans="1:4" ht="28.5">
      <c r="A49" s="114" t="s">
        <v>81</v>
      </c>
      <c r="B49" s="47" t="s">
        <v>80</v>
      </c>
      <c r="C49" s="21">
        <v>600</v>
      </c>
      <c r="D49" s="22">
        <f>D50</f>
        <v>54170.3</v>
      </c>
    </row>
    <row r="50" spans="1:4" ht="25.5" customHeight="1">
      <c r="A50" s="20" t="s">
        <v>24</v>
      </c>
      <c r="B50" s="47" t="s">
        <v>80</v>
      </c>
      <c r="C50" s="21">
        <v>610</v>
      </c>
      <c r="D50" s="67">
        <v>54170.3</v>
      </c>
    </row>
    <row r="51" spans="1:4" ht="129.75" customHeight="1">
      <c r="A51" s="68" t="s">
        <v>47</v>
      </c>
      <c r="B51" s="46" t="s">
        <v>121</v>
      </c>
      <c r="C51" s="18"/>
      <c r="D51" s="41">
        <f>D52</f>
        <v>68027.8</v>
      </c>
    </row>
    <row r="52" spans="1:4" ht="28.5">
      <c r="A52" s="114" t="s">
        <v>81</v>
      </c>
      <c r="B52" s="47" t="s">
        <v>121</v>
      </c>
      <c r="C52" s="25">
        <v>600</v>
      </c>
      <c r="D52" s="23">
        <f>D53</f>
        <v>68027.8</v>
      </c>
    </row>
    <row r="53" spans="1:4" ht="26.25" customHeight="1">
      <c r="A53" s="20" t="s">
        <v>24</v>
      </c>
      <c r="B53" s="47" t="s">
        <v>121</v>
      </c>
      <c r="C53" s="25">
        <v>610</v>
      </c>
      <c r="D53" s="23">
        <v>68027.8</v>
      </c>
    </row>
    <row r="54" spans="1:4" ht="71.25" customHeight="1">
      <c r="A54" s="53" t="s">
        <v>43</v>
      </c>
      <c r="B54" s="49" t="s">
        <v>125</v>
      </c>
      <c r="C54" s="65"/>
      <c r="D54" s="38">
        <f>D55+D57</f>
        <v>1200.8</v>
      </c>
    </row>
    <row r="55" spans="1:4" ht="14.25">
      <c r="A55" s="20" t="s">
        <v>26</v>
      </c>
      <c r="B55" s="69" t="s">
        <v>125</v>
      </c>
      <c r="C55" s="71">
        <v>200</v>
      </c>
      <c r="D55" s="67">
        <f>D56</f>
        <v>1188.8</v>
      </c>
    </row>
    <row r="56" spans="1:4">
      <c r="A56" s="24" t="s">
        <v>25</v>
      </c>
      <c r="B56" s="69" t="s">
        <v>125</v>
      </c>
      <c r="C56" s="71">
        <v>240</v>
      </c>
      <c r="D56" s="67">
        <v>1188.8</v>
      </c>
    </row>
    <row r="57" spans="1:4" ht="14.25">
      <c r="A57" s="114" t="s">
        <v>42</v>
      </c>
      <c r="B57" s="69" t="s">
        <v>125</v>
      </c>
      <c r="C57" s="25">
        <v>300</v>
      </c>
      <c r="D57" s="67">
        <f>D58</f>
        <v>12</v>
      </c>
    </row>
    <row r="58" spans="1:4">
      <c r="A58" s="24" t="s">
        <v>21</v>
      </c>
      <c r="B58" s="69" t="s">
        <v>125</v>
      </c>
      <c r="C58" s="71">
        <v>320</v>
      </c>
      <c r="D58" s="67">
        <v>12</v>
      </c>
    </row>
    <row r="59" spans="1:4" ht="42.75" customHeight="1">
      <c r="A59" s="83" t="s">
        <v>82</v>
      </c>
      <c r="B59" s="84" t="s">
        <v>83</v>
      </c>
      <c r="C59" s="85"/>
      <c r="D59" s="95">
        <f>D60+D63+D66+D69</f>
        <v>330909.59999999998</v>
      </c>
    </row>
    <row r="60" spans="1:4" ht="30">
      <c r="A60" s="34" t="s">
        <v>84</v>
      </c>
      <c r="B60" s="49" t="s">
        <v>85</v>
      </c>
      <c r="C60" s="35"/>
      <c r="D60" s="38">
        <f>D61</f>
        <v>111846.39999999999</v>
      </c>
    </row>
    <row r="61" spans="1:4" ht="28.5">
      <c r="A61" s="114" t="s">
        <v>81</v>
      </c>
      <c r="B61" s="47" t="s">
        <v>85</v>
      </c>
      <c r="C61" s="21">
        <v>600</v>
      </c>
      <c r="D61" s="22">
        <f>D62</f>
        <v>111846.39999999999</v>
      </c>
    </row>
    <row r="62" spans="1:4" ht="14.25">
      <c r="A62" s="20" t="s">
        <v>24</v>
      </c>
      <c r="B62" s="47" t="s">
        <v>85</v>
      </c>
      <c r="C62" s="21">
        <v>610</v>
      </c>
      <c r="D62" s="67">
        <v>111846.39999999999</v>
      </c>
    </row>
    <row r="63" spans="1:4" ht="120">
      <c r="A63" s="68" t="s">
        <v>47</v>
      </c>
      <c r="B63" s="49" t="s">
        <v>123</v>
      </c>
      <c r="C63" s="40"/>
      <c r="D63" s="38">
        <f>D64</f>
        <v>188640.7</v>
      </c>
    </row>
    <row r="64" spans="1:4" ht="28.5">
      <c r="A64" s="114" t="s">
        <v>81</v>
      </c>
      <c r="B64" s="47" t="s">
        <v>123</v>
      </c>
      <c r="C64" s="25">
        <v>600</v>
      </c>
      <c r="D64" s="72">
        <f>D65</f>
        <v>188640.7</v>
      </c>
    </row>
    <row r="65" spans="1:5" ht="14.25">
      <c r="A65" s="20" t="s">
        <v>24</v>
      </c>
      <c r="B65" s="47" t="s">
        <v>123</v>
      </c>
      <c r="C65" s="25">
        <v>610</v>
      </c>
      <c r="D65" s="72">
        <v>188640.7</v>
      </c>
    </row>
    <row r="66" spans="1:5" ht="45">
      <c r="A66" s="17" t="s">
        <v>41</v>
      </c>
      <c r="B66" s="49" t="s">
        <v>124</v>
      </c>
      <c r="C66" s="35"/>
      <c r="D66" s="38">
        <f>D67</f>
        <v>3422.5</v>
      </c>
    </row>
    <row r="67" spans="1:5" ht="14.25">
      <c r="A67" s="20" t="s">
        <v>26</v>
      </c>
      <c r="B67" s="43" t="s">
        <v>124</v>
      </c>
      <c r="C67" s="25">
        <v>600</v>
      </c>
      <c r="D67" s="39">
        <f>D68</f>
        <v>3422.5</v>
      </c>
    </row>
    <row r="68" spans="1:5" ht="25.5" customHeight="1">
      <c r="A68" s="24" t="s">
        <v>25</v>
      </c>
      <c r="B68" s="43" t="s">
        <v>124</v>
      </c>
      <c r="C68" s="25">
        <v>610</v>
      </c>
      <c r="D68" s="39">
        <v>3422.5</v>
      </c>
    </row>
    <row r="69" spans="1:5" ht="60.75" customHeight="1">
      <c r="A69" s="17" t="s">
        <v>184</v>
      </c>
      <c r="B69" s="49" t="s">
        <v>185</v>
      </c>
      <c r="C69" s="18"/>
      <c r="D69" s="19">
        <f>D70</f>
        <v>27000</v>
      </c>
    </row>
    <row r="70" spans="1:5" ht="28.5">
      <c r="A70" s="114" t="s">
        <v>81</v>
      </c>
      <c r="B70" s="48" t="s">
        <v>185</v>
      </c>
      <c r="C70" s="21">
        <v>600</v>
      </c>
      <c r="D70" s="23">
        <f>D71</f>
        <v>27000</v>
      </c>
    </row>
    <row r="71" spans="1:5" ht="24.75" customHeight="1">
      <c r="A71" s="20" t="s">
        <v>24</v>
      </c>
      <c r="B71" s="48" t="s">
        <v>185</v>
      </c>
      <c r="C71" s="25">
        <v>610</v>
      </c>
      <c r="D71" s="23">
        <v>27000</v>
      </c>
    </row>
    <row r="72" spans="1:5" ht="45" customHeight="1">
      <c r="A72" s="99" t="s">
        <v>147</v>
      </c>
      <c r="B72" s="84" t="s">
        <v>86</v>
      </c>
      <c r="C72" s="85"/>
      <c r="D72" s="86">
        <f>D73+D76+D79</f>
        <v>27330.100000000002</v>
      </c>
    </row>
    <row r="73" spans="1:5" ht="27" customHeight="1">
      <c r="A73" s="34" t="s">
        <v>3</v>
      </c>
      <c r="B73" s="49" t="s">
        <v>87</v>
      </c>
      <c r="C73" s="35"/>
      <c r="D73" s="36">
        <f>D74</f>
        <v>25039.200000000001</v>
      </c>
    </row>
    <row r="74" spans="1:5" ht="48" customHeight="1">
      <c r="A74" s="114" t="s">
        <v>81</v>
      </c>
      <c r="B74" s="48" t="s">
        <v>87</v>
      </c>
      <c r="C74" s="21">
        <v>600</v>
      </c>
      <c r="D74" s="22">
        <f>D75</f>
        <v>25039.200000000001</v>
      </c>
    </row>
    <row r="75" spans="1:5" s="1" customFormat="1" ht="15.75">
      <c r="A75" s="20" t="s">
        <v>24</v>
      </c>
      <c r="B75" s="48" t="s">
        <v>87</v>
      </c>
      <c r="C75" s="21">
        <v>610</v>
      </c>
      <c r="D75" s="67">
        <v>25039.200000000001</v>
      </c>
      <c r="E75" s="5"/>
    </row>
    <row r="76" spans="1:5" s="1" customFormat="1" ht="101.25" customHeight="1">
      <c r="A76" s="17" t="s">
        <v>40</v>
      </c>
      <c r="B76" s="49" t="s">
        <v>122</v>
      </c>
      <c r="C76" s="40"/>
      <c r="D76" s="37">
        <f>D77</f>
        <v>1900.9</v>
      </c>
      <c r="E76" s="5"/>
    </row>
    <row r="77" spans="1:5" s="1" customFormat="1" ht="39.75" customHeight="1">
      <c r="A77" s="114" t="s">
        <v>81</v>
      </c>
      <c r="B77" s="69" t="s">
        <v>122</v>
      </c>
      <c r="C77" s="25">
        <v>600</v>
      </c>
      <c r="D77" s="23">
        <f>D78</f>
        <v>1900.9</v>
      </c>
      <c r="E77" s="5"/>
    </row>
    <row r="78" spans="1:5" s="1" customFormat="1" ht="19.5" customHeight="1">
      <c r="A78" s="20" t="s">
        <v>24</v>
      </c>
      <c r="B78" s="69" t="s">
        <v>122</v>
      </c>
      <c r="C78" s="25">
        <v>610</v>
      </c>
      <c r="D78" s="23">
        <v>1900.9</v>
      </c>
      <c r="E78" s="5"/>
    </row>
    <row r="79" spans="1:5" s="1" customFormat="1" ht="27.75" customHeight="1">
      <c r="A79" s="53" t="s">
        <v>88</v>
      </c>
      <c r="B79" s="49" t="s">
        <v>175</v>
      </c>
      <c r="C79" s="35"/>
      <c r="D79" s="19">
        <f>D80</f>
        <v>390</v>
      </c>
      <c r="E79" s="5"/>
    </row>
    <row r="80" spans="1:5" s="1" customFormat="1" ht="27.75" customHeight="1">
      <c r="A80" s="114" t="s">
        <v>81</v>
      </c>
      <c r="B80" s="48" t="s">
        <v>175</v>
      </c>
      <c r="C80" s="21">
        <v>600</v>
      </c>
      <c r="D80" s="22">
        <f>D81</f>
        <v>390</v>
      </c>
      <c r="E80" s="5"/>
    </row>
    <row r="81" spans="1:5" s="1" customFormat="1" ht="15.75">
      <c r="A81" s="20" t="s">
        <v>24</v>
      </c>
      <c r="B81" s="48" t="s">
        <v>175</v>
      </c>
      <c r="C81" s="21">
        <v>610</v>
      </c>
      <c r="D81" s="67">
        <v>390</v>
      </c>
      <c r="E81" s="5"/>
    </row>
    <row r="82" spans="1:5" ht="53.25" customHeight="1">
      <c r="A82" s="99" t="s">
        <v>148</v>
      </c>
      <c r="B82" s="84" t="s">
        <v>89</v>
      </c>
      <c r="C82" s="85"/>
      <c r="D82" s="86">
        <f>D83+D86+D93</f>
        <v>11190.3</v>
      </c>
    </row>
    <row r="83" spans="1:5" ht="23.25" customHeight="1">
      <c r="A83" s="34" t="s">
        <v>1</v>
      </c>
      <c r="B83" s="49" t="s">
        <v>162</v>
      </c>
      <c r="C83" s="35"/>
      <c r="D83" s="36">
        <f>D84</f>
        <v>3439.6</v>
      </c>
    </row>
    <row r="84" spans="1:5" ht="58.5" customHeight="1">
      <c r="A84" s="66" t="s">
        <v>55</v>
      </c>
      <c r="B84" s="48" t="s">
        <v>162</v>
      </c>
      <c r="C84" s="26">
        <v>100</v>
      </c>
      <c r="D84" s="22">
        <f>D85</f>
        <v>3439.6</v>
      </c>
    </row>
    <row r="85" spans="1:5" ht="30.75" customHeight="1">
      <c r="A85" s="66" t="s">
        <v>56</v>
      </c>
      <c r="B85" s="48" t="s">
        <v>162</v>
      </c>
      <c r="C85" s="25">
        <v>120</v>
      </c>
      <c r="D85" s="67">
        <v>3439.6</v>
      </c>
    </row>
    <row r="86" spans="1:5" ht="40.5" customHeight="1">
      <c r="A86" s="34" t="s">
        <v>149</v>
      </c>
      <c r="B86" s="49" t="s">
        <v>90</v>
      </c>
      <c r="C86" s="35"/>
      <c r="D86" s="36">
        <f>D87+D89+D91</f>
        <v>7655.2</v>
      </c>
    </row>
    <row r="87" spans="1:5" ht="60.75" customHeight="1">
      <c r="A87" s="66" t="s">
        <v>55</v>
      </c>
      <c r="B87" s="48" t="s">
        <v>90</v>
      </c>
      <c r="C87" s="26">
        <v>100</v>
      </c>
      <c r="D87" s="22">
        <f>D88</f>
        <v>6882.2</v>
      </c>
    </row>
    <row r="88" spans="1:5" s="52" customFormat="1" ht="33" customHeight="1">
      <c r="A88" s="70" t="s">
        <v>64</v>
      </c>
      <c r="B88" s="48" t="s">
        <v>90</v>
      </c>
      <c r="C88" s="25">
        <v>110</v>
      </c>
      <c r="D88" s="67">
        <v>6882.2</v>
      </c>
      <c r="E88" s="51"/>
    </row>
    <row r="89" spans="1:5" ht="36.75" customHeight="1">
      <c r="A89" s="66" t="s">
        <v>57</v>
      </c>
      <c r="B89" s="48" t="s">
        <v>90</v>
      </c>
      <c r="C89" s="25">
        <v>200</v>
      </c>
      <c r="D89" s="22">
        <f>D90</f>
        <v>765.2</v>
      </c>
    </row>
    <row r="90" spans="1:5" ht="36" customHeight="1">
      <c r="A90" s="66" t="s">
        <v>58</v>
      </c>
      <c r="B90" s="48" t="s">
        <v>90</v>
      </c>
      <c r="C90" s="25">
        <v>240</v>
      </c>
      <c r="D90" s="22">
        <v>765.2</v>
      </c>
    </row>
    <row r="91" spans="1:5" ht="27.75" customHeight="1">
      <c r="A91" s="66" t="s">
        <v>19</v>
      </c>
      <c r="B91" s="48" t="s">
        <v>90</v>
      </c>
      <c r="C91" s="21">
        <v>800</v>
      </c>
      <c r="D91" s="22">
        <f>D92</f>
        <v>7.8</v>
      </c>
    </row>
    <row r="92" spans="1:5" ht="20.25" customHeight="1">
      <c r="A92" s="66" t="s">
        <v>17</v>
      </c>
      <c r="B92" s="48" t="s">
        <v>90</v>
      </c>
      <c r="C92" s="25">
        <v>850</v>
      </c>
      <c r="D92" s="22">
        <v>7.8</v>
      </c>
    </row>
    <row r="93" spans="1:5" ht="38.25" customHeight="1">
      <c r="A93" s="138" t="s">
        <v>186</v>
      </c>
      <c r="B93" s="49" t="s">
        <v>187</v>
      </c>
      <c r="C93" s="18"/>
      <c r="D93" s="19">
        <f>D94+D96+D98</f>
        <v>95.5</v>
      </c>
    </row>
    <row r="94" spans="1:5" ht="62.25" customHeight="1">
      <c r="A94" s="66" t="s">
        <v>55</v>
      </c>
      <c r="B94" s="69" t="s">
        <v>187</v>
      </c>
      <c r="C94" s="26">
        <v>100</v>
      </c>
      <c r="D94" s="22">
        <f>D95</f>
        <v>15</v>
      </c>
    </row>
    <row r="95" spans="1:5" ht="29.25" customHeight="1">
      <c r="A95" s="70" t="s">
        <v>64</v>
      </c>
      <c r="B95" s="69" t="s">
        <v>187</v>
      </c>
      <c r="C95" s="25">
        <v>110</v>
      </c>
      <c r="D95" s="22">
        <v>15</v>
      </c>
    </row>
    <row r="96" spans="1:5" ht="30" customHeight="1">
      <c r="A96" s="66" t="s">
        <v>57</v>
      </c>
      <c r="B96" s="69" t="s">
        <v>187</v>
      </c>
      <c r="C96" s="25">
        <v>200</v>
      </c>
      <c r="D96" s="22">
        <f>D97</f>
        <v>14.5</v>
      </c>
    </row>
    <row r="97" spans="1:4" ht="31.5" customHeight="1">
      <c r="A97" s="66" t="s">
        <v>58</v>
      </c>
      <c r="B97" s="69" t="s">
        <v>187</v>
      </c>
      <c r="C97" s="25">
        <v>240</v>
      </c>
      <c r="D97" s="22">
        <v>14.5</v>
      </c>
    </row>
    <row r="98" spans="1:4" ht="39.75" customHeight="1">
      <c r="A98" s="114" t="s">
        <v>81</v>
      </c>
      <c r="B98" s="69" t="s">
        <v>187</v>
      </c>
      <c r="C98" s="21">
        <v>600</v>
      </c>
      <c r="D98" s="22">
        <f>D99</f>
        <v>66</v>
      </c>
    </row>
    <row r="99" spans="1:4" ht="20.25" customHeight="1">
      <c r="A99" s="20" t="s">
        <v>24</v>
      </c>
      <c r="B99" s="69" t="s">
        <v>187</v>
      </c>
      <c r="C99" s="21">
        <v>610</v>
      </c>
      <c r="D99" s="22">
        <v>66</v>
      </c>
    </row>
    <row r="100" spans="1:4" ht="80.25" customHeight="1">
      <c r="A100" s="110" t="s">
        <v>188</v>
      </c>
      <c r="B100" s="89" t="s">
        <v>115</v>
      </c>
      <c r="C100" s="90"/>
      <c r="D100" s="93">
        <f>D101+D108</f>
        <v>19621.300000000003</v>
      </c>
    </row>
    <row r="101" spans="1:4" ht="37.5" customHeight="1">
      <c r="A101" s="139" t="s">
        <v>189</v>
      </c>
      <c r="B101" s="49" t="s">
        <v>190</v>
      </c>
      <c r="C101" s="35"/>
      <c r="D101" s="38">
        <f>D102+D105</f>
        <v>19363.900000000001</v>
      </c>
    </row>
    <row r="102" spans="1:4" ht="38.25" customHeight="1">
      <c r="A102" s="34" t="s">
        <v>116</v>
      </c>
      <c r="B102" s="49" t="s">
        <v>191</v>
      </c>
      <c r="C102" s="35"/>
      <c r="D102" s="38">
        <f>D103</f>
        <v>18262.900000000001</v>
      </c>
    </row>
    <row r="103" spans="1:4" ht="28.5" customHeight="1">
      <c r="A103" s="114" t="s">
        <v>81</v>
      </c>
      <c r="B103" s="120" t="s">
        <v>191</v>
      </c>
      <c r="C103" s="21">
        <v>600</v>
      </c>
      <c r="D103" s="22">
        <f>D104</f>
        <v>18262.900000000001</v>
      </c>
    </row>
    <row r="104" spans="1:4" ht="39.75" customHeight="1">
      <c r="A104" s="20" t="s">
        <v>24</v>
      </c>
      <c r="B104" s="120" t="s">
        <v>191</v>
      </c>
      <c r="C104" s="21">
        <v>610</v>
      </c>
      <c r="D104" s="67">
        <v>18262.900000000001</v>
      </c>
    </row>
    <row r="105" spans="1:4" ht="27.75" customHeight="1">
      <c r="A105" s="34" t="s">
        <v>117</v>
      </c>
      <c r="B105" s="49" t="s">
        <v>192</v>
      </c>
      <c r="C105" s="35"/>
      <c r="D105" s="38">
        <f>D106</f>
        <v>1101</v>
      </c>
    </row>
    <row r="106" spans="1:4" ht="44.25" customHeight="1">
      <c r="A106" s="114" t="s">
        <v>81</v>
      </c>
      <c r="B106" s="120" t="s">
        <v>192</v>
      </c>
      <c r="C106" s="21">
        <v>600</v>
      </c>
      <c r="D106" s="22">
        <f>D107</f>
        <v>1101</v>
      </c>
    </row>
    <row r="107" spans="1:4" ht="26.25" customHeight="1">
      <c r="A107" s="20" t="s">
        <v>24</v>
      </c>
      <c r="B107" s="120" t="s">
        <v>192</v>
      </c>
      <c r="C107" s="21">
        <v>610</v>
      </c>
      <c r="D107" s="67">
        <v>1101</v>
      </c>
    </row>
    <row r="108" spans="1:4" ht="31.5" customHeight="1">
      <c r="A108" s="34" t="s">
        <v>193</v>
      </c>
      <c r="B108" s="128" t="s">
        <v>194</v>
      </c>
      <c r="C108" s="130"/>
      <c r="D108" s="41">
        <f>D109</f>
        <v>257.39999999999998</v>
      </c>
    </row>
    <row r="109" spans="1:4" ht="38.25" customHeight="1">
      <c r="A109" s="34" t="s">
        <v>96</v>
      </c>
      <c r="B109" s="128" t="s">
        <v>195</v>
      </c>
      <c r="C109" s="130"/>
      <c r="D109" s="136">
        <f>D110</f>
        <v>257.39999999999998</v>
      </c>
    </row>
    <row r="110" spans="1:4" ht="26.25" customHeight="1">
      <c r="A110" s="121" t="s">
        <v>57</v>
      </c>
      <c r="B110" s="122" t="s">
        <v>195</v>
      </c>
      <c r="C110" s="123">
        <v>200</v>
      </c>
      <c r="D110" s="124">
        <f>D111</f>
        <v>257.39999999999998</v>
      </c>
    </row>
    <row r="111" spans="1:4" ht="26.25" customHeight="1">
      <c r="A111" s="121" t="s">
        <v>58</v>
      </c>
      <c r="B111" s="122" t="s">
        <v>195</v>
      </c>
      <c r="C111" s="123">
        <v>240</v>
      </c>
      <c r="D111" s="124">
        <v>257.39999999999998</v>
      </c>
    </row>
    <row r="112" spans="1:4" ht="88.5" customHeight="1">
      <c r="A112" s="135" t="s">
        <v>174</v>
      </c>
      <c r="B112" s="131" t="s">
        <v>60</v>
      </c>
      <c r="C112" s="133"/>
      <c r="D112" s="134">
        <f>D113+D118+D130+D135</f>
        <v>46493</v>
      </c>
    </row>
    <row r="113" spans="1:4" ht="41.25" customHeight="1">
      <c r="A113" s="132" t="s">
        <v>99</v>
      </c>
      <c r="B113" s="84" t="s">
        <v>101</v>
      </c>
      <c r="C113" s="85"/>
      <c r="D113" s="86">
        <f>D114</f>
        <v>5.4</v>
      </c>
    </row>
    <row r="114" spans="1:4" ht="42" customHeight="1">
      <c r="A114" s="54" t="s">
        <v>100</v>
      </c>
      <c r="B114" s="49" t="s">
        <v>105</v>
      </c>
      <c r="C114" s="35"/>
      <c r="D114" s="36">
        <f>D115</f>
        <v>5.4</v>
      </c>
    </row>
    <row r="115" spans="1:4" ht="30.75" customHeight="1">
      <c r="A115" s="34" t="s">
        <v>4</v>
      </c>
      <c r="B115" s="49" t="s">
        <v>106</v>
      </c>
      <c r="C115" s="35"/>
      <c r="D115" s="36">
        <f>D116</f>
        <v>5.4</v>
      </c>
    </row>
    <row r="116" spans="1:4" ht="30.75" customHeight="1">
      <c r="A116" s="20" t="s">
        <v>97</v>
      </c>
      <c r="B116" s="47" t="s">
        <v>106</v>
      </c>
      <c r="C116" s="21">
        <v>700</v>
      </c>
      <c r="D116" s="22">
        <f>D117</f>
        <v>5.4</v>
      </c>
    </row>
    <row r="117" spans="1:4" ht="21" customHeight="1">
      <c r="A117" s="24" t="s">
        <v>22</v>
      </c>
      <c r="B117" s="47" t="s">
        <v>106</v>
      </c>
      <c r="C117" s="25">
        <v>730</v>
      </c>
      <c r="D117" s="23">
        <v>5.4</v>
      </c>
    </row>
    <row r="118" spans="1:4" ht="70.5" customHeight="1">
      <c r="A118" s="99" t="s">
        <v>102</v>
      </c>
      <c r="B118" s="100" t="s">
        <v>107</v>
      </c>
      <c r="C118" s="101"/>
      <c r="D118" s="102">
        <f>D119+D126</f>
        <v>24772.799999999999</v>
      </c>
    </row>
    <row r="119" spans="1:4" ht="34.5" customHeight="1">
      <c r="A119" s="54" t="s">
        <v>103</v>
      </c>
      <c r="B119" s="46" t="s">
        <v>108</v>
      </c>
      <c r="C119" s="18"/>
      <c r="D119" s="19">
        <f>D120+D123</f>
        <v>22772.799999999999</v>
      </c>
    </row>
    <row r="120" spans="1:4" ht="28.5">
      <c r="A120" s="20" t="s">
        <v>10</v>
      </c>
      <c r="B120" s="47" t="s">
        <v>163</v>
      </c>
      <c r="C120" s="21"/>
      <c r="D120" s="22">
        <f>D121</f>
        <v>17512.8</v>
      </c>
    </row>
    <row r="121" spans="1:4" ht="14.25">
      <c r="A121" s="115" t="s">
        <v>8</v>
      </c>
      <c r="B121" s="47" t="s">
        <v>163</v>
      </c>
      <c r="C121" s="21">
        <v>500</v>
      </c>
      <c r="D121" s="22">
        <f>D122</f>
        <v>17512.8</v>
      </c>
    </row>
    <row r="122" spans="1:4" ht="14.25">
      <c r="A122" s="20" t="s">
        <v>104</v>
      </c>
      <c r="B122" s="47" t="s">
        <v>163</v>
      </c>
      <c r="C122" s="25">
        <v>510</v>
      </c>
      <c r="D122" s="23">
        <v>17512.8</v>
      </c>
    </row>
    <row r="123" spans="1:4" ht="90">
      <c r="A123" s="34" t="s">
        <v>34</v>
      </c>
      <c r="B123" s="49" t="s">
        <v>126</v>
      </c>
      <c r="C123" s="35"/>
      <c r="D123" s="36">
        <f>D124</f>
        <v>5260</v>
      </c>
    </row>
    <row r="124" spans="1:4" ht="14.25">
      <c r="A124" s="115" t="s">
        <v>8</v>
      </c>
      <c r="B124" s="47" t="s">
        <v>126</v>
      </c>
      <c r="C124" s="21">
        <v>500</v>
      </c>
      <c r="D124" s="22">
        <f>D125</f>
        <v>5260</v>
      </c>
    </row>
    <row r="125" spans="1:4" ht="14.25">
      <c r="A125" s="20" t="s">
        <v>104</v>
      </c>
      <c r="B125" s="47" t="s">
        <v>126</v>
      </c>
      <c r="C125" s="25">
        <v>510</v>
      </c>
      <c r="D125" s="22">
        <v>5260</v>
      </c>
    </row>
    <row r="126" spans="1:4" ht="30">
      <c r="A126" s="54" t="s">
        <v>109</v>
      </c>
      <c r="B126" s="46" t="s">
        <v>110</v>
      </c>
      <c r="C126" s="18"/>
      <c r="D126" s="19">
        <f>D127</f>
        <v>2000</v>
      </c>
    </row>
    <row r="127" spans="1:4" ht="14.25">
      <c r="A127" s="20" t="s">
        <v>23</v>
      </c>
      <c r="B127" s="48" t="s">
        <v>164</v>
      </c>
      <c r="C127" s="21"/>
      <c r="D127" s="22">
        <f>D128</f>
        <v>2000</v>
      </c>
    </row>
    <row r="128" spans="1:4" ht="14.25">
      <c r="A128" s="115" t="s">
        <v>8</v>
      </c>
      <c r="B128" s="48" t="s">
        <v>164</v>
      </c>
      <c r="C128" s="25">
        <v>500</v>
      </c>
      <c r="D128" s="22">
        <f>D129</f>
        <v>2000</v>
      </c>
    </row>
    <row r="129" spans="1:4" ht="14.25">
      <c r="A129" s="20" t="s">
        <v>104</v>
      </c>
      <c r="B129" s="48" t="s">
        <v>164</v>
      </c>
      <c r="C129" s="25">
        <v>510</v>
      </c>
      <c r="D129" s="22">
        <v>2000</v>
      </c>
    </row>
    <row r="130" spans="1:4" ht="54" customHeight="1">
      <c r="A130" s="99" t="s">
        <v>111</v>
      </c>
      <c r="B130" s="103" t="s">
        <v>112</v>
      </c>
      <c r="C130" s="104"/>
      <c r="D130" s="86">
        <f>D131</f>
        <v>2121.9</v>
      </c>
    </row>
    <row r="131" spans="1:4" ht="51.75" customHeight="1">
      <c r="A131" s="54" t="s">
        <v>113</v>
      </c>
      <c r="B131" s="57" t="s">
        <v>114</v>
      </c>
      <c r="C131" s="21"/>
      <c r="D131" s="36">
        <f>D132</f>
        <v>2121.9</v>
      </c>
    </row>
    <row r="132" spans="1:4" ht="49.5" customHeight="1">
      <c r="A132" s="30" t="s">
        <v>12</v>
      </c>
      <c r="B132" s="58" t="s">
        <v>165</v>
      </c>
      <c r="C132" s="35"/>
      <c r="D132" s="37">
        <f>D133</f>
        <v>2121.9</v>
      </c>
    </row>
    <row r="133" spans="1:4" ht="22.5" customHeight="1">
      <c r="A133" s="20" t="s">
        <v>8</v>
      </c>
      <c r="B133" s="58" t="s">
        <v>165</v>
      </c>
      <c r="C133" s="25">
        <v>500</v>
      </c>
      <c r="D133" s="23">
        <f>D134</f>
        <v>2121.9</v>
      </c>
    </row>
    <row r="134" spans="1:4" ht="21.75" customHeight="1">
      <c r="A134" s="24" t="s">
        <v>11</v>
      </c>
      <c r="B134" s="58" t="s">
        <v>165</v>
      </c>
      <c r="C134" s="21">
        <v>540</v>
      </c>
      <c r="D134" s="23">
        <v>2121.9</v>
      </c>
    </row>
    <row r="135" spans="1:4" ht="24" customHeight="1">
      <c r="A135" s="105" t="s">
        <v>98</v>
      </c>
      <c r="B135" s="100" t="s">
        <v>62</v>
      </c>
      <c r="C135" s="101"/>
      <c r="D135" s="102">
        <f>D136+D143</f>
        <v>19592.900000000001</v>
      </c>
    </row>
    <row r="136" spans="1:4" ht="46.5" customHeight="1">
      <c r="A136" s="17" t="s">
        <v>61</v>
      </c>
      <c r="B136" s="49" t="s">
        <v>63</v>
      </c>
      <c r="C136" s="18"/>
      <c r="D136" s="19">
        <f>D137+D140</f>
        <v>8099.6</v>
      </c>
    </row>
    <row r="137" spans="1:4" ht="27" customHeight="1">
      <c r="A137" s="34" t="s">
        <v>1</v>
      </c>
      <c r="B137" s="49" t="s">
        <v>166</v>
      </c>
      <c r="C137" s="35"/>
      <c r="D137" s="36">
        <f>D138</f>
        <v>7872.1</v>
      </c>
    </row>
    <row r="138" spans="1:4" ht="60" customHeight="1">
      <c r="A138" s="66" t="s">
        <v>55</v>
      </c>
      <c r="B138" s="48" t="s">
        <v>166</v>
      </c>
      <c r="C138" s="26">
        <v>100</v>
      </c>
      <c r="D138" s="22">
        <f>D139</f>
        <v>7872.1</v>
      </c>
    </row>
    <row r="139" spans="1:4" ht="26.25" customHeight="1">
      <c r="A139" s="66" t="s">
        <v>56</v>
      </c>
      <c r="B139" s="48" t="s">
        <v>166</v>
      </c>
      <c r="C139" s="25">
        <v>120</v>
      </c>
      <c r="D139" s="67">
        <v>7872.1</v>
      </c>
    </row>
    <row r="140" spans="1:4" ht="60">
      <c r="A140" s="17" t="s">
        <v>179</v>
      </c>
      <c r="B140" s="76" t="s">
        <v>180</v>
      </c>
      <c r="C140" s="32"/>
      <c r="D140" s="62">
        <f>D141</f>
        <v>227.5</v>
      </c>
    </row>
    <row r="141" spans="1:4" ht="33.75" customHeight="1">
      <c r="A141" s="66" t="s">
        <v>57</v>
      </c>
      <c r="B141" s="73" t="s">
        <v>180</v>
      </c>
      <c r="C141" s="25">
        <v>200</v>
      </c>
      <c r="D141" s="23">
        <f>D142</f>
        <v>227.5</v>
      </c>
    </row>
    <row r="142" spans="1:4" ht="30.75" customHeight="1">
      <c r="A142" s="66" t="s">
        <v>58</v>
      </c>
      <c r="B142" s="73" t="s">
        <v>180</v>
      </c>
      <c r="C142" s="25">
        <v>240</v>
      </c>
      <c r="D142" s="67">
        <v>227.5</v>
      </c>
    </row>
    <row r="143" spans="1:4" ht="52.5" customHeight="1">
      <c r="A143" s="116" t="s">
        <v>155</v>
      </c>
      <c r="B143" s="49" t="s">
        <v>156</v>
      </c>
      <c r="C143" s="35"/>
      <c r="D143" s="38">
        <f>D144</f>
        <v>11493.300000000001</v>
      </c>
    </row>
    <row r="144" spans="1:4" ht="37.5" customHeight="1" thickBot="1">
      <c r="A144" s="34" t="s">
        <v>149</v>
      </c>
      <c r="B144" s="49" t="s">
        <v>157</v>
      </c>
      <c r="C144" s="35"/>
      <c r="D144" s="38">
        <f>D145+D147+D149</f>
        <v>11493.300000000001</v>
      </c>
    </row>
    <row r="145" spans="1:4" ht="51.75" customHeight="1" thickBot="1">
      <c r="A145" s="117" t="s">
        <v>55</v>
      </c>
      <c r="B145" s="48" t="s">
        <v>157</v>
      </c>
      <c r="C145" s="25">
        <v>100</v>
      </c>
      <c r="D145" s="56">
        <f>D146</f>
        <v>6711.5</v>
      </c>
    </row>
    <row r="146" spans="1:4" ht="30.75" customHeight="1" thickBot="1">
      <c r="A146" s="70" t="s">
        <v>64</v>
      </c>
      <c r="B146" s="48" t="s">
        <v>157</v>
      </c>
      <c r="C146" s="25">
        <v>110</v>
      </c>
      <c r="D146" s="56">
        <v>6711.5</v>
      </c>
    </row>
    <row r="147" spans="1:4" ht="30.75" customHeight="1">
      <c r="A147" s="118" t="s">
        <v>57</v>
      </c>
      <c r="B147" s="48" t="s">
        <v>157</v>
      </c>
      <c r="C147" s="25">
        <v>200</v>
      </c>
      <c r="D147" s="56">
        <f>D148</f>
        <v>4746.7</v>
      </c>
    </row>
    <row r="148" spans="1:4" ht="30.75" customHeight="1" thickBot="1">
      <c r="A148" s="66" t="s">
        <v>58</v>
      </c>
      <c r="B148" s="48" t="s">
        <v>157</v>
      </c>
      <c r="C148" s="25">
        <v>240</v>
      </c>
      <c r="D148" s="56">
        <v>4746.7</v>
      </c>
    </row>
    <row r="149" spans="1:4" ht="21.75" customHeight="1" thickBot="1">
      <c r="A149" s="117" t="s">
        <v>19</v>
      </c>
      <c r="B149" s="48" t="s">
        <v>157</v>
      </c>
      <c r="C149" s="25">
        <v>800</v>
      </c>
      <c r="D149" s="56">
        <f>D150</f>
        <v>35.1</v>
      </c>
    </row>
    <row r="150" spans="1:4" ht="18" customHeight="1">
      <c r="A150" s="119" t="s">
        <v>17</v>
      </c>
      <c r="B150" s="48" t="s">
        <v>157</v>
      </c>
      <c r="C150" s="25">
        <v>850</v>
      </c>
      <c r="D150" s="56">
        <v>35.1</v>
      </c>
    </row>
    <row r="151" spans="1:4" ht="126.75" customHeight="1">
      <c r="A151" s="113" t="s">
        <v>153</v>
      </c>
      <c r="B151" s="89" t="s">
        <v>74</v>
      </c>
      <c r="C151" s="90"/>
      <c r="D151" s="91">
        <f>D152+D155</f>
        <v>1182.0999999999999</v>
      </c>
    </row>
    <row r="152" spans="1:4" ht="48.75" customHeight="1">
      <c r="A152" s="34" t="s">
        <v>14</v>
      </c>
      <c r="B152" s="49" t="s">
        <v>141</v>
      </c>
      <c r="C152" s="35"/>
      <c r="D152" s="36">
        <f>D153</f>
        <v>1082.0999999999999</v>
      </c>
    </row>
    <row r="153" spans="1:4" ht="57.75" customHeight="1">
      <c r="A153" s="66" t="s">
        <v>55</v>
      </c>
      <c r="B153" s="48" t="s">
        <v>141</v>
      </c>
      <c r="C153" s="26">
        <v>100</v>
      </c>
      <c r="D153" s="22">
        <f>D154</f>
        <v>1082.0999999999999</v>
      </c>
    </row>
    <row r="154" spans="1:4" ht="33.75" customHeight="1">
      <c r="A154" s="70" t="s">
        <v>64</v>
      </c>
      <c r="B154" s="48" t="s">
        <v>141</v>
      </c>
      <c r="C154" s="25">
        <v>110</v>
      </c>
      <c r="D154" s="67">
        <v>1082.0999999999999</v>
      </c>
    </row>
    <row r="155" spans="1:4" ht="30">
      <c r="A155" s="55" t="s">
        <v>140</v>
      </c>
      <c r="B155" s="46" t="s">
        <v>167</v>
      </c>
      <c r="C155" s="18"/>
      <c r="D155" s="19">
        <f>D156</f>
        <v>100</v>
      </c>
    </row>
    <row r="156" spans="1:4" ht="14.25">
      <c r="A156" s="20" t="s">
        <v>8</v>
      </c>
      <c r="B156" s="43" t="s">
        <v>167</v>
      </c>
      <c r="C156" s="25">
        <v>500</v>
      </c>
      <c r="D156" s="23">
        <f>D157</f>
        <v>100</v>
      </c>
    </row>
    <row r="157" spans="1:4" ht="21.75" customHeight="1">
      <c r="A157" s="24" t="s">
        <v>11</v>
      </c>
      <c r="B157" s="43" t="s">
        <v>167</v>
      </c>
      <c r="C157" s="21">
        <v>540</v>
      </c>
      <c r="D157" s="23">
        <v>100</v>
      </c>
    </row>
    <row r="158" spans="1:4" ht="44.25" customHeight="1">
      <c r="A158" s="111" t="s">
        <v>129</v>
      </c>
      <c r="B158" s="89" t="s">
        <v>130</v>
      </c>
      <c r="C158" s="106"/>
      <c r="D158" s="93">
        <f>D159+D177</f>
        <v>15552.499999999998</v>
      </c>
    </row>
    <row r="159" spans="1:4" ht="45" customHeight="1">
      <c r="A159" s="105" t="s">
        <v>134</v>
      </c>
      <c r="B159" s="100" t="s">
        <v>135</v>
      </c>
      <c r="C159" s="107"/>
      <c r="D159" s="108">
        <f>D160+D163+D166+D169+D174</f>
        <v>12008.599999999999</v>
      </c>
    </row>
    <row r="160" spans="1:4" ht="88.5" customHeight="1">
      <c r="A160" s="53" t="s">
        <v>32</v>
      </c>
      <c r="B160" s="60" t="s">
        <v>142</v>
      </c>
      <c r="C160" s="65"/>
      <c r="D160" s="38">
        <f>D161</f>
        <v>67.2</v>
      </c>
    </row>
    <row r="161" spans="1:4" ht="26.25" customHeight="1">
      <c r="A161" s="27" t="s">
        <v>42</v>
      </c>
      <c r="B161" s="74" t="s">
        <v>142</v>
      </c>
      <c r="C161" s="25">
        <v>300</v>
      </c>
      <c r="D161" s="67">
        <f>D162</f>
        <v>67.2</v>
      </c>
    </row>
    <row r="162" spans="1:4" ht="30.75" customHeight="1">
      <c r="A162" s="27" t="s">
        <v>28</v>
      </c>
      <c r="B162" s="74" t="s">
        <v>142</v>
      </c>
      <c r="C162" s="71">
        <v>310</v>
      </c>
      <c r="D162" s="67">
        <v>67.2</v>
      </c>
    </row>
    <row r="163" spans="1:4" ht="31.5" customHeight="1">
      <c r="A163" s="53" t="s">
        <v>33</v>
      </c>
      <c r="B163" s="60" t="s">
        <v>143</v>
      </c>
      <c r="C163" s="75"/>
      <c r="D163" s="38">
        <f>D164</f>
        <v>205.9</v>
      </c>
    </row>
    <row r="164" spans="1:4" ht="27.75" customHeight="1">
      <c r="A164" s="27" t="s">
        <v>42</v>
      </c>
      <c r="B164" s="74" t="s">
        <v>143</v>
      </c>
      <c r="C164" s="25">
        <v>300</v>
      </c>
      <c r="D164" s="67">
        <f>D165</f>
        <v>205.9</v>
      </c>
    </row>
    <row r="165" spans="1:4" ht="24" customHeight="1">
      <c r="A165" s="24" t="s">
        <v>21</v>
      </c>
      <c r="B165" s="74" t="s">
        <v>143</v>
      </c>
      <c r="C165" s="71">
        <v>320</v>
      </c>
      <c r="D165" s="67">
        <v>205.9</v>
      </c>
    </row>
    <row r="166" spans="1:4" ht="55.5" customHeight="1">
      <c r="A166" s="17" t="s">
        <v>49</v>
      </c>
      <c r="B166" s="60" t="s">
        <v>144</v>
      </c>
      <c r="C166" s="35"/>
      <c r="D166" s="36">
        <f>D167</f>
        <v>1436.8</v>
      </c>
    </row>
    <row r="167" spans="1:4" ht="17.25" customHeight="1">
      <c r="A167" s="27" t="s">
        <v>42</v>
      </c>
      <c r="B167" s="74" t="s">
        <v>144</v>
      </c>
      <c r="C167" s="25">
        <v>300</v>
      </c>
      <c r="D167" s="23">
        <f>D168</f>
        <v>1436.8</v>
      </c>
    </row>
    <row r="168" spans="1:4" ht="14.25">
      <c r="A168" s="27" t="s">
        <v>28</v>
      </c>
      <c r="B168" s="74" t="s">
        <v>144</v>
      </c>
      <c r="C168" s="71">
        <v>310</v>
      </c>
      <c r="D168" s="23">
        <v>1436.8</v>
      </c>
    </row>
    <row r="169" spans="1:4" ht="15">
      <c r="A169" s="17" t="s">
        <v>50</v>
      </c>
      <c r="B169" s="60" t="s">
        <v>145</v>
      </c>
      <c r="C169" s="35"/>
      <c r="D169" s="36">
        <f>D172+D170</f>
        <v>961.8</v>
      </c>
    </row>
    <row r="170" spans="1:4" ht="14.25" hidden="1">
      <c r="A170" s="20" t="s">
        <v>52</v>
      </c>
      <c r="B170" s="74" t="s">
        <v>145</v>
      </c>
      <c r="C170" s="63">
        <v>200</v>
      </c>
      <c r="D170" s="23">
        <f>D171</f>
        <v>0</v>
      </c>
    </row>
    <row r="171" spans="1:4" ht="14.25" hidden="1">
      <c r="A171" s="20" t="s">
        <v>26</v>
      </c>
      <c r="B171" s="74" t="s">
        <v>145</v>
      </c>
      <c r="C171" s="63">
        <v>240</v>
      </c>
      <c r="D171" s="64"/>
    </row>
    <row r="172" spans="1:4" ht="14.25">
      <c r="A172" s="27" t="s">
        <v>42</v>
      </c>
      <c r="B172" s="74" t="s">
        <v>145</v>
      </c>
      <c r="C172" s="25">
        <v>300</v>
      </c>
      <c r="D172" s="23">
        <f>D173</f>
        <v>961.8</v>
      </c>
    </row>
    <row r="173" spans="1:4">
      <c r="A173" s="24" t="s">
        <v>21</v>
      </c>
      <c r="B173" s="74" t="s">
        <v>145</v>
      </c>
      <c r="C173" s="25">
        <v>320</v>
      </c>
      <c r="D173" s="23">
        <v>961.8</v>
      </c>
    </row>
    <row r="174" spans="1:4" ht="56.25" customHeight="1">
      <c r="A174" s="17" t="s">
        <v>51</v>
      </c>
      <c r="B174" s="60" t="s">
        <v>146</v>
      </c>
      <c r="C174" s="35"/>
      <c r="D174" s="36">
        <f>D175</f>
        <v>9336.9</v>
      </c>
    </row>
    <row r="175" spans="1:4" ht="14.25">
      <c r="A175" s="27" t="s">
        <v>42</v>
      </c>
      <c r="B175" s="74" t="s">
        <v>146</v>
      </c>
      <c r="C175" s="25">
        <v>300</v>
      </c>
      <c r="D175" s="23">
        <f>D176</f>
        <v>9336.9</v>
      </c>
    </row>
    <row r="176" spans="1:4" ht="21.75" customHeight="1">
      <c r="A176" s="27" t="s">
        <v>28</v>
      </c>
      <c r="B176" s="74" t="s">
        <v>146</v>
      </c>
      <c r="C176" s="71">
        <v>310</v>
      </c>
      <c r="D176" s="23">
        <v>9336.9</v>
      </c>
    </row>
    <row r="177" spans="1:5" ht="42.75" customHeight="1">
      <c r="A177" s="109" t="s">
        <v>133</v>
      </c>
      <c r="B177" s="84" t="s">
        <v>131</v>
      </c>
      <c r="C177" s="101"/>
      <c r="D177" s="108">
        <f>D178</f>
        <v>3543.8999999999996</v>
      </c>
    </row>
    <row r="178" spans="1:5" ht="57.75" customHeight="1">
      <c r="A178" s="17" t="s">
        <v>15</v>
      </c>
      <c r="B178" s="49" t="s">
        <v>132</v>
      </c>
      <c r="C178" s="25"/>
      <c r="D178" s="38">
        <f>D179+D181</f>
        <v>3543.8999999999996</v>
      </c>
    </row>
    <row r="179" spans="1:5" ht="63.75" customHeight="1">
      <c r="A179" s="66" t="s">
        <v>55</v>
      </c>
      <c r="B179" s="69" t="s">
        <v>132</v>
      </c>
      <c r="C179" s="25">
        <v>100</v>
      </c>
      <c r="D179" s="56">
        <f>D180</f>
        <v>2724.7</v>
      </c>
    </row>
    <row r="180" spans="1:5" ht="27" customHeight="1">
      <c r="A180" s="70" t="s">
        <v>64</v>
      </c>
      <c r="B180" s="69" t="s">
        <v>132</v>
      </c>
      <c r="C180" s="25">
        <v>110</v>
      </c>
      <c r="D180" s="56">
        <v>2724.7</v>
      </c>
    </row>
    <row r="181" spans="1:5" ht="42.75" customHeight="1">
      <c r="A181" s="66" t="s">
        <v>57</v>
      </c>
      <c r="B181" s="69" t="s">
        <v>132</v>
      </c>
      <c r="C181" s="25">
        <v>200</v>
      </c>
      <c r="D181" s="56">
        <f>D182</f>
        <v>819.2</v>
      </c>
    </row>
    <row r="182" spans="1:5" ht="27.75" customHeight="1">
      <c r="A182" s="66" t="s">
        <v>58</v>
      </c>
      <c r="B182" s="69" t="s">
        <v>132</v>
      </c>
      <c r="C182" s="25">
        <v>240</v>
      </c>
      <c r="D182" s="56">
        <v>819.2</v>
      </c>
    </row>
    <row r="183" spans="1:5" ht="26.25" customHeight="1">
      <c r="A183" s="110" t="s">
        <v>53</v>
      </c>
      <c r="B183" s="89" t="s">
        <v>54</v>
      </c>
      <c r="C183" s="90"/>
      <c r="D183" s="91">
        <f>D184+D187+D190+D195+D200+D203+D206+D209+D212+D215+D218+D221+D224</f>
        <v>11286.8</v>
      </c>
    </row>
    <row r="184" spans="1:5" ht="27.75" customHeight="1">
      <c r="A184" s="34" t="s">
        <v>5</v>
      </c>
      <c r="B184" s="49" t="s">
        <v>168</v>
      </c>
      <c r="C184" s="35"/>
      <c r="D184" s="37">
        <f>D185</f>
        <v>1681.1</v>
      </c>
    </row>
    <row r="185" spans="1:5" ht="59.25" customHeight="1">
      <c r="A185" s="66" t="s">
        <v>55</v>
      </c>
      <c r="B185" s="47" t="s">
        <v>168</v>
      </c>
      <c r="C185" s="21">
        <v>100</v>
      </c>
      <c r="D185" s="23">
        <f>D186</f>
        <v>1681.1</v>
      </c>
    </row>
    <row r="186" spans="1:5" ht="30" customHeight="1">
      <c r="A186" s="66" t="s">
        <v>56</v>
      </c>
      <c r="B186" s="47" t="s">
        <v>168</v>
      </c>
      <c r="C186" s="25">
        <v>120</v>
      </c>
      <c r="D186" s="23">
        <v>1681.1</v>
      </c>
    </row>
    <row r="187" spans="1:5" s="52" customFormat="1" ht="27.75" customHeight="1">
      <c r="A187" s="34" t="s">
        <v>1</v>
      </c>
      <c r="B187" s="49" t="s">
        <v>169</v>
      </c>
      <c r="C187" s="35"/>
      <c r="D187" s="36">
        <f>D188</f>
        <v>1428.6</v>
      </c>
      <c r="E187" s="51"/>
    </row>
    <row r="188" spans="1:5" ht="58.5" customHeight="1">
      <c r="A188" s="66" t="s">
        <v>55</v>
      </c>
      <c r="B188" s="47" t="s">
        <v>169</v>
      </c>
      <c r="C188" s="26">
        <v>100</v>
      </c>
      <c r="D188" s="22">
        <f>D189</f>
        <v>1428.6</v>
      </c>
    </row>
    <row r="189" spans="1:5" ht="30" customHeight="1">
      <c r="A189" s="66" t="s">
        <v>56</v>
      </c>
      <c r="B189" s="47" t="s">
        <v>169</v>
      </c>
      <c r="C189" s="25">
        <v>120</v>
      </c>
      <c r="D189" s="22">
        <f>516.1+912.5</f>
        <v>1428.6</v>
      </c>
    </row>
    <row r="190" spans="1:5" s="2" customFormat="1" ht="30">
      <c r="A190" s="17" t="s">
        <v>45</v>
      </c>
      <c r="B190" s="76" t="s">
        <v>118</v>
      </c>
      <c r="C190" s="18"/>
      <c r="D190" s="77">
        <f>D191+D193</f>
        <v>1.5</v>
      </c>
      <c r="E190" s="6"/>
    </row>
    <row r="191" spans="1:5" ht="38.25" customHeight="1">
      <c r="A191" s="66" t="s">
        <v>57</v>
      </c>
      <c r="B191" s="73" t="s">
        <v>118</v>
      </c>
      <c r="C191" s="25">
        <v>200</v>
      </c>
      <c r="D191" s="78">
        <f>D192</f>
        <v>0.6</v>
      </c>
    </row>
    <row r="192" spans="1:5" ht="15.75">
      <c r="A192" s="28" t="s">
        <v>26</v>
      </c>
      <c r="B192" s="73" t="s">
        <v>118</v>
      </c>
      <c r="C192" s="25">
        <v>240</v>
      </c>
      <c r="D192" s="78">
        <v>0.6</v>
      </c>
    </row>
    <row r="193" spans="1:4" ht="14.25">
      <c r="A193" s="30" t="s">
        <v>8</v>
      </c>
      <c r="B193" s="48" t="s">
        <v>118</v>
      </c>
      <c r="C193" s="21">
        <v>500</v>
      </c>
      <c r="D193" s="31">
        <f>D194</f>
        <v>0.9</v>
      </c>
    </row>
    <row r="194" spans="1:4" ht="14.25">
      <c r="A194" s="82" t="s">
        <v>18</v>
      </c>
      <c r="B194" s="48" t="s">
        <v>118</v>
      </c>
      <c r="C194" s="21">
        <v>530</v>
      </c>
      <c r="D194" s="31">
        <v>0.9</v>
      </c>
    </row>
    <row r="195" spans="1:4" ht="30">
      <c r="A195" s="79" t="s">
        <v>178</v>
      </c>
      <c r="B195" s="76" t="s">
        <v>177</v>
      </c>
      <c r="C195" s="32"/>
      <c r="D195" s="137">
        <f>D196+D198</f>
        <v>509.70000000000005</v>
      </c>
    </row>
    <row r="196" spans="1:4" ht="64.5" customHeight="1">
      <c r="A196" s="66" t="s">
        <v>55</v>
      </c>
      <c r="B196" s="73" t="s">
        <v>177</v>
      </c>
      <c r="C196" s="25">
        <v>100</v>
      </c>
      <c r="D196" s="78">
        <f>D197</f>
        <v>425.1</v>
      </c>
    </row>
    <row r="197" spans="1:4" ht="29.25" customHeight="1">
      <c r="A197" s="70" t="s">
        <v>64</v>
      </c>
      <c r="B197" s="73" t="s">
        <v>177</v>
      </c>
      <c r="C197" s="25">
        <v>110</v>
      </c>
      <c r="D197" s="78">
        <v>425.1</v>
      </c>
    </row>
    <row r="198" spans="1:4" ht="26.25">
      <c r="A198" s="66" t="s">
        <v>57</v>
      </c>
      <c r="B198" s="73" t="s">
        <v>177</v>
      </c>
      <c r="C198" s="25">
        <v>200</v>
      </c>
      <c r="D198" s="78">
        <f>D199</f>
        <v>84.6</v>
      </c>
    </row>
    <row r="199" spans="1:4" ht="26.25">
      <c r="A199" s="66" t="s">
        <v>58</v>
      </c>
      <c r="B199" s="73" t="s">
        <v>177</v>
      </c>
      <c r="C199" s="25">
        <v>240</v>
      </c>
      <c r="D199" s="78">
        <v>84.6</v>
      </c>
    </row>
    <row r="200" spans="1:4" ht="15">
      <c r="A200" s="34" t="s">
        <v>9</v>
      </c>
      <c r="B200" s="49" t="s">
        <v>170</v>
      </c>
      <c r="C200" s="35"/>
      <c r="D200" s="36">
        <f>D201</f>
        <v>3000</v>
      </c>
    </row>
    <row r="201" spans="1:4" ht="14.25">
      <c r="A201" s="20" t="s">
        <v>19</v>
      </c>
      <c r="B201" s="48" t="s">
        <v>170</v>
      </c>
      <c r="C201" s="21">
        <v>800</v>
      </c>
      <c r="D201" s="22">
        <f>D202</f>
        <v>3000</v>
      </c>
    </row>
    <row r="202" spans="1:4" ht="14.25">
      <c r="A202" s="24" t="s">
        <v>20</v>
      </c>
      <c r="B202" s="48" t="s">
        <v>170</v>
      </c>
      <c r="C202" s="25">
        <v>870</v>
      </c>
      <c r="D202" s="56">
        <v>3000</v>
      </c>
    </row>
    <row r="203" spans="1:4" ht="45">
      <c r="A203" s="34" t="s">
        <v>196</v>
      </c>
      <c r="B203" s="47" t="s">
        <v>197</v>
      </c>
      <c r="C203" s="25"/>
      <c r="D203" s="22">
        <f>D204</f>
        <v>1500</v>
      </c>
    </row>
    <row r="204" spans="1:4" ht="28.5">
      <c r="A204" s="125" t="s">
        <v>81</v>
      </c>
      <c r="B204" s="47" t="s">
        <v>197</v>
      </c>
      <c r="C204" s="25">
        <v>600</v>
      </c>
      <c r="D204" s="22">
        <f>D205</f>
        <v>1500</v>
      </c>
    </row>
    <row r="205" spans="1:4" ht="14.25">
      <c r="A205" s="126" t="s">
        <v>198</v>
      </c>
      <c r="B205" s="47" t="s">
        <v>197</v>
      </c>
      <c r="C205" s="25">
        <v>620</v>
      </c>
      <c r="D205" s="22">
        <v>1500</v>
      </c>
    </row>
    <row r="206" spans="1:4" ht="75">
      <c r="A206" s="53" t="s">
        <v>46</v>
      </c>
      <c r="B206" s="76" t="s">
        <v>138</v>
      </c>
      <c r="C206" s="61"/>
      <c r="D206" s="62">
        <f>D207</f>
        <v>253.8</v>
      </c>
    </row>
    <row r="207" spans="1:4" ht="15">
      <c r="A207" s="20" t="s">
        <v>19</v>
      </c>
      <c r="B207" s="73" t="s">
        <v>138</v>
      </c>
      <c r="C207" s="33" t="s">
        <v>38</v>
      </c>
      <c r="D207" s="23">
        <f>D208</f>
        <v>253.8</v>
      </c>
    </row>
    <row r="208" spans="1:4" ht="26.25">
      <c r="A208" s="24" t="s">
        <v>37</v>
      </c>
      <c r="B208" s="73" t="s">
        <v>138</v>
      </c>
      <c r="C208" s="33" t="s">
        <v>39</v>
      </c>
      <c r="D208" s="23">
        <v>253.8</v>
      </c>
    </row>
    <row r="209" spans="1:4" ht="75">
      <c r="A209" s="53" t="s">
        <v>31</v>
      </c>
      <c r="B209" s="76" t="s">
        <v>139</v>
      </c>
      <c r="C209" s="61"/>
      <c r="D209" s="62">
        <f>D210</f>
        <v>0.1</v>
      </c>
    </row>
    <row r="210" spans="1:4" ht="26.25">
      <c r="A210" s="66" t="s">
        <v>57</v>
      </c>
      <c r="B210" s="73" t="s">
        <v>139</v>
      </c>
      <c r="C210" s="33" t="s">
        <v>119</v>
      </c>
      <c r="D210" s="23">
        <f>D211</f>
        <v>0.1</v>
      </c>
    </row>
    <row r="211" spans="1:4" ht="26.25">
      <c r="A211" s="66" t="s">
        <v>58</v>
      </c>
      <c r="B211" s="73" t="s">
        <v>139</v>
      </c>
      <c r="C211" s="33" t="s">
        <v>27</v>
      </c>
      <c r="D211" s="23">
        <v>0.1</v>
      </c>
    </row>
    <row r="212" spans="1:4" ht="15">
      <c r="A212" s="34" t="s">
        <v>91</v>
      </c>
      <c r="B212" s="49" t="s">
        <v>172</v>
      </c>
      <c r="C212" s="35"/>
      <c r="D212" s="36">
        <f>D213</f>
        <v>1376.6</v>
      </c>
    </row>
    <row r="213" spans="1:4" ht="14.25">
      <c r="A213" s="114" t="s">
        <v>42</v>
      </c>
      <c r="B213" s="47" t="s">
        <v>172</v>
      </c>
      <c r="C213" s="21">
        <v>300</v>
      </c>
      <c r="D213" s="22">
        <f>D214</f>
        <v>1376.6</v>
      </c>
    </row>
    <row r="214" spans="1:4" ht="28.5">
      <c r="A214" s="20" t="s">
        <v>21</v>
      </c>
      <c r="B214" s="47" t="s">
        <v>172</v>
      </c>
      <c r="C214" s="25">
        <v>320</v>
      </c>
      <c r="D214" s="67">
        <v>1376.6</v>
      </c>
    </row>
    <row r="215" spans="1:4" ht="15">
      <c r="A215" s="34" t="s">
        <v>30</v>
      </c>
      <c r="B215" s="50" t="s">
        <v>171</v>
      </c>
      <c r="C215" s="40"/>
      <c r="D215" s="41">
        <f>D216</f>
        <v>4</v>
      </c>
    </row>
    <row r="216" spans="1:4" ht="14.25">
      <c r="A216" s="114" t="s">
        <v>42</v>
      </c>
      <c r="B216" s="120" t="s">
        <v>171</v>
      </c>
      <c r="C216" s="63">
        <v>300</v>
      </c>
      <c r="D216" s="67">
        <f>D217</f>
        <v>4</v>
      </c>
    </row>
    <row r="217" spans="1:4" ht="14.25">
      <c r="A217" s="27" t="s">
        <v>28</v>
      </c>
      <c r="B217" s="120" t="s">
        <v>171</v>
      </c>
      <c r="C217" s="63">
        <v>310</v>
      </c>
      <c r="D217" s="67">
        <v>4</v>
      </c>
    </row>
    <row r="218" spans="1:4" ht="30">
      <c r="A218" s="34" t="s">
        <v>13</v>
      </c>
      <c r="B218" s="49" t="s">
        <v>136</v>
      </c>
      <c r="C218" s="35"/>
      <c r="D218" s="36">
        <f>D219</f>
        <v>1467.4</v>
      </c>
    </row>
    <row r="219" spans="1:4" ht="14.25">
      <c r="A219" s="20" t="s">
        <v>8</v>
      </c>
      <c r="B219" s="48" t="s">
        <v>136</v>
      </c>
      <c r="C219" s="25">
        <v>500</v>
      </c>
      <c r="D219" s="23">
        <f>D220</f>
        <v>1467.4</v>
      </c>
    </row>
    <row r="220" spans="1:4" ht="12.75" customHeight="1">
      <c r="A220" s="24" t="s">
        <v>18</v>
      </c>
      <c r="B220" s="48" t="s">
        <v>136</v>
      </c>
      <c r="C220" s="25">
        <v>530</v>
      </c>
      <c r="D220" s="23">
        <v>1467.4</v>
      </c>
    </row>
    <row r="221" spans="1:4" ht="10.5" hidden="1" customHeight="1">
      <c r="A221" s="34" t="s">
        <v>36</v>
      </c>
      <c r="B221" s="80" t="s">
        <v>137</v>
      </c>
      <c r="C221" s="25"/>
      <c r="D221" s="36">
        <f>D222</f>
        <v>0</v>
      </c>
    </row>
    <row r="222" spans="1:4" ht="14.25" hidden="1">
      <c r="A222" s="20" t="s">
        <v>8</v>
      </c>
      <c r="B222" s="81" t="s">
        <v>137</v>
      </c>
      <c r="C222" s="25">
        <v>500</v>
      </c>
      <c r="D222" s="64">
        <f>D223</f>
        <v>0</v>
      </c>
    </row>
    <row r="223" spans="1:4" ht="14.25" hidden="1">
      <c r="A223" s="24" t="s">
        <v>11</v>
      </c>
      <c r="B223" s="81" t="s">
        <v>137</v>
      </c>
      <c r="C223" s="25">
        <v>540</v>
      </c>
      <c r="D223" s="64"/>
    </row>
    <row r="224" spans="1:4" ht="45">
      <c r="A224" s="34" t="s">
        <v>182</v>
      </c>
      <c r="B224" s="128" t="s">
        <v>183</v>
      </c>
      <c r="C224" s="130"/>
      <c r="D224" s="129">
        <f>D225</f>
        <v>64</v>
      </c>
    </row>
    <row r="225" spans="1:4" ht="25.5">
      <c r="A225" s="66" t="s">
        <v>57</v>
      </c>
      <c r="B225" s="122" t="s">
        <v>183</v>
      </c>
      <c r="C225" s="33" t="s">
        <v>119</v>
      </c>
      <c r="D225" s="127">
        <f>D226</f>
        <v>64</v>
      </c>
    </row>
    <row r="226" spans="1:4" ht="25.5">
      <c r="A226" s="66" t="s">
        <v>58</v>
      </c>
      <c r="B226" s="122" t="s">
        <v>183</v>
      </c>
      <c r="C226" s="33" t="s">
        <v>27</v>
      </c>
      <c r="D226" s="127">
        <v>64</v>
      </c>
    </row>
    <row r="227" spans="1:4" ht="33.75" customHeight="1">
      <c r="A227" s="88" t="s">
        <v>150</v>
      </c>
      <c r="B227" s="89"/>
      <c r="C227" s="90"/>
      <c r="D227" s="91">
        <f>D183+D158+D151+D112+D100+D46+D39+D34+D12</f>
        <v>614513.19999999995</v>
      </c>
    </row>
    <row r="228" spans="1:4">
      <c r="C228" s="42"/>
    </row>
    <row r="229" spans="1:4">
      <c r="C229" s="42"/>
    </row>
    <row r="230" spans="1:4">
      <c r="C230" s="42"/>
    </row>
    <row r="231" spans="1:4">
      <c r="C231" s="42"/>
    </row>
    <row r="232" spans="1:4">
      <c r="C232" s="42"/>
    </row>
    <row r="233" spans="1:4">
      <c r="C233" s="42"/>
    </row>
    <row r="234" spans="1:4">
      <c r="C234" s="42"/>
    </row>
    <row r="235" spans="1:4">
      <c r="C235" s="42"/>
    </row>
    <row r="236" spans="1:4">
      <c r="C236" s="42"/>
    </row>
    <row r="237" spans="1:4">
      <c r="C237" s="42"/>
    </row>
    <row r="238" spans="1:4">
      <c r="C238" s="42"/>
    </row>
    <row r="239" spans="1:4">
      <c r="C239" s="42"/>
    </row>
    <row r="240" spans="1:4">
      <c r="C240" s="42"/>
    </row>
    <row r="241" spans="3:3">
      <c r="C241" s="42"/>
    </row>
    <row r="242" spans="3:3">
      <c r="C242" s="42"/>
    </row>
    <row r="243" spans="3:3">
      <c r="C243" s="42"/>
    </row>
    <row r="244" spans="3:3">
      <c r="C244" s="42"/>
    </row>
    <row r="245" spans="3:3">
      <c r="C245" s="42"/>
    </row>
    <row r="246" spans="3:3">
      <c r="C246" s="42"/>
    </row>
    <row r="247" spans="3:3">
      <c r="C247" s="42"/>
    </row>
  </sheetData>
  <mergeCells count="6">
    <mergeCell ref="A5:D5"/>
    <mergeCell ref="A9:A10"/>
    <mergeCell ref="A6:C6"/>
    <mergeCell ref="D9:D10"/>
    <mergeCell ref="B9:B10"/>
    <mergeCell ref="C9:C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2016-12-07T02:15:46Z</cp:lastPrinted>
  <dcterms:created xsi:type="dcterms:W3CDTF">2004-12-14T02:28:06Z</dcterms:created>
  <dcterms:modified xsi:type="dcterms:W3CDTF">2017-12-22T05:15:16Z</dcterms:modified>
</cp:coreProperties>
</file>