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450" tabRatio="599" activeTab="0"/>
  </bookViews>
  <sheets>
    <sheet name="район 0 чте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<sst xmlns="http://schemas.openxmlformats.org/spreadsheetml/2006/main" count="334" uniqueCount="323">
  <si>
    <t>1  13  02000  00  0000  130</t>
  </si>
  <si>
    <t>1  13  02990  00  0000  130</t>
  </si>
  <si>
    <t>1  13  02995  05  0000  130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</si>
  <si>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</si>
  <si>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</si>
  <si>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</si>
  <si>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субсидии бюджетам муниципальных районов на реализацию Закона Забайкальского края от 11 июля 2013 года №858-ЗЗК "Об отдельных вопросах в сфере образования" в части увеличения тарифной ставки (должностного оклада) на 25 процентов в поселках городского типа </t>
  </si>
  <si>
    <t>субвенции бюджетам муниципальных районов на осуществление  государственных полномочий  в сфере  государственного управления   охраной труда в  соответствии с Законом Забайкальского края  от 29 декабря 2008 года №100-ЗЗК  "О наделении органов местного само</t>
  </si>
  <si>
    <t>1  11  05013  13  0000  120</t>
  </si>
  <si>
    <t>1  14  06013  13  0000  430</t>
  </si>
  <si>
    <t>5206000</t>
  </si>
  <si>
    <t>на стимулирование разделительных процессов населенных пунктов</t>
  </si>
  <si>
    <t>субвенции бюджетам муниципальных районов на администрирование государственных полномочий по воспитанию и обучению детей-инвалидов в муниципальных дошкольных образовательных учреждениях, а также по предоставлению компенсации затрат родителей (законных пред</t>
  </si>
  <si>
    <t>субвенции бюджетам муниципальных районов на осуществление  государственных полномочий на воспитание и обучение детей-инвалидов в муниципальных дошкольных образовательных учреждениях, в соответствии с Законом Забайкальского края от 29 марта 2010 года № 346</t>
  </si>
  <si>
    <t>субвенции бюджетам муниципальных районов на назначение и выплату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 продолжающим обучени</t>
  </si>
  <si>
    <t>Доходы бюджета - Всего</t>
  </si>
  <si>
    <t>1  00  00000  00  0000  000</t>
  </si>
  <si>
    <t xml:space="preserve"> НАЛОГОВЫЕ И НЕНАЛОГОВЫЕ ДОХОДЫ</t>
  </si>
  <si>
    <t>1  01  00000  00  0000  000</t>
  </si>
  <si>
    <t>1  01  02000  01  0000  110</t>
  </si>
  <si>
    <t>1  01  02010  01  0000  110</t>
  </si>
  <si>
    <t>1  01  02020  01  0000  110</t>
  </si>
  <si>
    <t>1  01  02040  01  0000  110</t>
  </si>
  <si>
    <t>1  05  00000  00  0000  000</t>
  </si>
  <si>
    <t>1  05  02000  02  0000  110</t>
  </si>
  <si>
    <t>Единый налог на вмененный доход для отдельных видов деятельности</t>
  </si>
  <si>
    <t>1  05  02010  02  0000  110</t>
  </si>
  <si>
    <t>1  05  03000  01  0000  110</t>
  </si>
  <si>
    <t>1  05  03010  01  0000  110</t>
  </si>
  <si>
    <t>1  07  00000  00  0000  000</t>
  </si>
  <si>
    <t>НАЛОГИ, СБОРЫ И РЕГУЛЯРНЫЕ ПЛАТЕЖИ ЗА ПОЛЬЗОВАНИЕ ПРИРОДНЫМИ РЕСУРСАМИ</t>
  </si>
  <si>
    <t>1  07  01000  01  0000  110</t>
  </si>
  <si>
    <t>Налог на добычу полезных ископаемых</t>
  </si>
  <si>
    <t>1  07  01020  01  0000  110</t>
  </si>
  <si>
    <t>Налог на добычу общераспространенных полезных ископаемых</t>
  </si>
  <si>
    <t>1  07  01030  01  0000  110</t>
  </si>
  <si>
    <t>Плата за сбросы загрязняющих веществ в водные объекты</t>
  </si>
  <si>
    <t>1  03  02230  01  0000  110</t>
  </si>
  <si>
    <t>5210101 (1470271101-521)</t>
  </si>
  <si>
    <t>5160120 (0130278020)</t>
  </si>
  <si>
    <t>0015118 (8800051180-530)</t>
  </si>
  <si>
    <t>5210216 (0130279216-530)</t>
  </si>
  <si>
    <t>5210203 (0130278060-530)</t>
  </si>
  <si>
    <t>5210204 (0130279204-530)</t>
  </si>
  <si>
    <t>5210211 (1730379211-530)</t>
  </si>
  <si>
    <t>5210223 (1730372403-530)</t>
  </si>
  <si>
    <t>5210210 (8800079210-530)</t>
  </si>
  <si>
    <t>5210222 (8800079222-530)</t>
  </si>
  <si>
    <t>5210206 (0370179206-530)</t>
  </si>
  <si>
    <t>5210201 (1410171201-530)</t>
  </si>
  <si>
    <t>5210201 (1420171201-530)</t>
  </si>
  <si>
    <t>5210218 (1420371218-530)</t>
  </si>
  <si>
    <t>5210219 (1420379219-530)</t>
  </si>
  <si>
    <t>5210231 (1410279231)</t>
  </si>
  <si>
    <t>5057501 (1310374505-530)</t>
  </si>
  <si>
    <t>5057502 (1310379502-530)</t>
  </si>
  <si>
    <t>5210207 (8800079207-530)</t>
  </si>
  <si>
    <t>8800051200-530</t>
  </si>
  <si>
    <t>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</si>
  <si>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4405144 (8800051440-540)</t>
  </si>
  <si>
    <t>1  03  02240  01  0000  110</t>
  </si>
  <si>
    <t>1  03  02250  01  0000  110</t>
  </si>
  <si>
    <t>1  03  02260  01  0000  110</t>
  </si>
  <si>
    <t>2  07 05030 05 0000 180</t>
  </si>
  <si>
    <t>5220302</t>
  </si>
  <si>
    <t>5210600</t>
  </si>
  <si>
    <t>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</si>
  <si>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</si>
  <si>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2 02 02085 05 0000 151</t>
  </si>
  <si>
    <t>2 02  02089 05 0004 151</t>
  </si>
  <si>
    <t>Иные межбюджетные трансферты</t>
  </si>
  <si>
    <t>2 02 04014 00 0000 151</t>
  </si>
  <si>
    <t>2  02  04999  05  0000  151</t>
  </si>
  <si>
    <t>Прочие межбюджетные трансферты, передаваемые бюджетам муниципальных районов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</si>
  <si>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</si>
  <si>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</si>
  <si>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2  02  02204  05  0000  151</t>
  </si>
  <si>
    <t>2  02  04000  00  0000  151</t>
  </si>
  <si>
    <t>2  02  04012  00  0000  151</t>
  </si>
  <si>
    <t>2  02  04012  05  0000  151</t>
  </si>
  <si>
    <t>Средства резервного фонда Правительства Забайкальского края</t>
  </si>
  <si>
    <t xml:space="preserve">на назначение и выплату ежемесячных денежных средств на содержание детей-сирот и детей, оставшихся без попечения родителей в приемных семьях </t>
  </si>
  <si>
    <t>на назначение и выплату ежемесячных денежных средств на содержание детей-сирот и детей, оставшихся без попечения родителей, в семьях опекунов (попечителей)</t>
  </si>
  <si>
    <t>4361900</t>
  </si>
  <si>
    <t>на выплату денежного вознаграждения за выполнение функций классного руководителя пед. Работникам МОУ Забайкальского края</t>
  </si>
  <si>
    <t>202 04025 05 0000 151</t>
  </si>
  <si>
    <t>202 04 025 00 0000 151</t>
  </si>
  <si>
    <t>1  03  00000  00  0000  000</t>
  </si>
  <si>
    <t>1  03  02000  01  0000  110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</si>
  <si>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</si>
  <si>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</si>
  <si>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</si>
  <si>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1  05  04000  02  0000  110</t>
  </si>
  <si>
    <t>1  08  07000  01  0000  110</t>
  </si>
  <si>
    <t>1  08 07150  01 0000  110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</si>
  <si>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</si>
  <si>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</si>
  <si>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из бюджета г/п Дарасунское</t>
  </si>
  <si>
    <t>Налог на добычу прочих полезных ископаемых (за исключением полезных ископаемых в виде природных алмазов)</t>
  </si>
  <si>
    <t>1  08  00000  00  0000  000</t>
  </si>
  <si>
    <t>1  08  03000  01  0000  110</t>
  </si>
  <si>
    <t>Государственная пошлина по делам, рассматриваемым в судах общей юрисдикции, мировыми судьями</t>
  </si>
  <si>
    <t>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</si>
  <si>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</si>
  <si>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доходы</t>
  </si>
  <si>
    <t>неналоговые доходы</t>
  </si>
  <si>
    <t>5210221</t>
  </si>
  <si>
    <t>5210226</t>
  </si>
  <si>
    <t>1  11  00000  00  0000  000</t>
  </si>
  <si>
    <t>1  11  05000  00  0000  120</t>
  </si>
  <si>
    <t>1  11  05010  00  0000  120</t>
  </si>
  <si>
    <t>1  11  09000  00  0000  120</t>
  </si>
  <si>
    <t>1  11  09040  00  0000  120</t>
  </si>
  <si>
    <t>1  11  09045  05  0000  120</t>
  </si>
  <si>
    <t>1  12  00000  00  0000  000</t>
  </si>
  <si>
    <t>ПЛАТЕЖИ ПРИ ПОЛЬЗОВАНИИ ПРИРОДНЫМИ РЕСУРСАМИ</t>
  </si>
  <si>
    <t>1  12  01000  01  0000  120</t>
  </si>
  <si>
    <t>Плата за негативное воздействие на окружающую среду</t>
  </si>
  <si>
    <t>1  14  00000  00  0000  000</t>
  </si>
  <si>
    <t>1  14  02000  00  0000  000</t>
  </si>
  <si>
    <t>1  14  02050  05  0000  410</t>
  </si>
  <si>
    <t>5210229</t>
  </si>
  <si>
    <t>1  14  02053  05  0000  410</t>
  </si>
  <si>
    <t>1  14  06000  00  0000  430</t>
  </si>
  <si>
    <t>1  14  06010  00  0000  430</t>
  </si>
  <si>
    <t xml:space="preserve">на реализацию меропритятий по модернизации объектов коммунальной инфраструктуры  </t>
  </si>
  <si>
    <t>5220904</t>
  </si>
  <si>
    <t>из бюджета края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</si>
  <si>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</si>
  <si>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3150205</t>
  </si>
  <si>
    <t>субсидии для реализации мероприятия по плоскосным сооружениям</t>
  </si>
  <si>
    <t>1  16  00000  00  0000  000</t>
  </si>
  <si>
    <t>ШТРАФЫ, САНКЦИИ, ВОЗМЕЩЕНИЕ УЩЕРБА</t>
  </si>
  <si>
    <t>1  16  03000  00  0000  140</t>
  </si>
  <si>
    <t>Денежные взыскания (штрафы) за нарушение законодательства о налогах и сборах</t>
  </si>
  <si>
    <t>1  16  03010  01  0000  140</t>
  </si>
  <si>
    <t>1  16  03030  01  0000  140</t>
  </si>
  <si>
    <t>1  16  25000  00  0000  140</t>
  </si>
  <si>
    <t>1  16  25060  01  0000  140</t>
  </si>
  <si>
    <t>Денежные взыскания (штрафы) за нарушение земельного законодательства</t>
  </si>
  <si>
    <t>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</si>
  <si>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</si>
  <si>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1  16  90000  00  0000  140</t>
  </si>
  <si>
    <t>Прочие поступления от денежных взысканий (штрафов) и иных сумм в возмещение ущерба</t>
  </si>
  <si>
    <t>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</si>
  <si>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</si>
  <si>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2  00  00000  00  0000  000</t>
  </si>
  <si>
    <t>БЕЗВОЗМЕЗДНЫЕ ПОСТУПЛЕНИЯ</t>
  </si>
  <si>
    <t>2  02  00000  00  0000  000</t>
  </si>
  <si>
    <t>2  02  02051  05  0000  151</t>
  </si>
  <si>
    <t>Прочие субсидии бюджетам муниципальных районов</t>
  </si>
  <si>
    <t>2  02  03021  05  0000  151</t>
  </si>
  <si>
    <t>средства бюджета субъекта</t>
  </si>
  <si>
    <t>1  01  02030  01  0000  110</t>
  </si>
  <si>
    <t>1  12  01010  01  0000  120</t>
  </si>
  <si>
    <t>Плата за выбросы загрязняющих веществ в атмосферный воздух стационарными объектами</t>
  </si>
  <si>
    <t>1  12  01020  01  0000  120</t>
  </si>
  <si>
    <t>1  11  03000  00  0000  120</t>
  </si>
  <si>
    <t>Проценты, полученные от предоставления бюджетных кредитов внутри страны</t>
  </si>
  <si>
    <t>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</si>
  <si>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</si>
  <si>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выбросы загрязняющих веществ в атмосферный воздух передвижными объектами</t>
  </si>
  <si>
    <t>1  12  01030  01  0000  120</t>
  </si>
  <si>
    <t>1  12  01040  01  0000  120</t>
  </si>
  <si>
    <t>Плата за размещение отходов производства и потребления</t>
  </si>
  <si>
    <t>1  13  00000  00  0000  000</t>
  </si>
  <si>
    <t>ДОХОДЫ ОТ ОКАЗАНИЯ ПЛАТНЫХ УСЛУГ (РАБОТ) И КОМПЕНСАЦИИ ЗАТРАТ ГОСУДАРСТВА</t>
  </si>
  <si>
    <t>1  13  01995  05  0000  130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</si>
  <si>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</si>
  <si>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 администрируемые Комитетом образования(внебюджет)</t>
  </si>
  <si>
    <t>1  05  04020  02  0000  110</t>
  </si>
  <si>
    <t>2  19  00000  00  0000  000</t>
  </si>
  <si>
    <t>2  19  05000  05  0000  151</t>
  </si>
  <si>
    <t>2  02  02008  05  0000  151</t>
  </si>
  <si>
    <t>Субсидии бюджетам  муниципальных районов  на обеспечение жильем молодых семей</t>
  </si>
  <si>
    <t>из бюджета г/п Карымское</t>
  </si>
  <si>
    <t>Субсидии бюджетам бюджетной системы Российской Федерации (межбюджетные субсидии)</t>
  </si>
  <si>
    <t>на назначение и выплату приемным родителям</t>
  </si>
  <si>
    <t>Налог, взимаемый в связи с применением патентной системы налогообложения, зачисляемый в бюджеты муниципальных районов</t>
  </si>
  <si>
    <t>КЦСР</t>
  </si>
  <si>
    <t>5210220</t>
  </si>
  <si>
    <t>5210206</t>
  </si>
  <si>
    <t>5200900</t>
  </si>
  <si>
    <t>1  16  25030  01  0000  140</t>
  </si>
  <si>
    <t>1  16  25050  01  0000  140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</si>
  <si>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</si>
  <si>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</si>
  <si>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1  16  43000  01  0000  140</t>
  </si>
  <si>
    <t>2  02  01003  05  0000  151</t>
  </si>
  <si>
    <t>5170201</t>
  </si>
  <si>
    <t>Дотации на поддержку мер по обеспечению сбалансированности бюджетов муниципальных районов (городских округов)</t>
  </si>
  <si>
    <t>1  16  06000  01  0000  140</t>
  </si>
  <si>
    <t>5221501</t>
  </si>
  <si>
    <t>на улучшение жидищных условий граждан, проживающих в сельской местности, в том числе молодых семей и молодых специалистов</t>
  </si>
  <si>
    <t>1  16 30000 01 0000 140</t>
  </si>
  <si>
    <t>Денежные взыскания штрафы за правонарушения в обрасти дорожного движения</t>
  </si>
  <si>
    <t>Прочие денежные взыскания (штрафы) за  правонарушения в области дорожного движения</t>
  </si>
  <si>
    <t>(4362700) 4365059</t>
  </si>
  <si>
    <t>2  02  02215 05 0000 151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</si>
  <si>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</si>
  <si>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5210114</t>
  </si>
  <si>
    <t>субсидии бюджетам муниципальных районов и городских округов на обеспечение мер по повышению заработной платы отдельным категориям работников муниципальных учреждений культуры в целях реализации Указов Президента РФ на 2014 год</t>
  </si>
  <si>
    <t>5210113</t>
  </si>
  <si>
    <t>0700400</t>
  </si>
  <si>
    <t>на осуществление государственного полномочия по выплате ежемесячного денежного вознаграждения за классное рукододство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</si>
  <si>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</si>
  <si>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1  16  25010  01  0000  140</t>
  </si>
  <si>
    <t>ГОСУДАРСТВЕННАЯ ПОШЛИНА</t>
  </si>
  <si>
    <t>Код бюджетной классификации Российской Федерации</t>
  </si>
  <si>
    <t>Наименование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</si>
  <si>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</si>
  <si>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</si>
  <si>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</si>
  <si>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</si>
  <si>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</si>
  <si>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5210228</t>
  </si>
  <si>
    <t>в том числе: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</si>
  <si>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</si>
  <si>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</si>
  <si>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8  50  00000  00  0000  000</t>
  </si>
  <si>
    <t>субсидии федерального бюджета на финансирование муниципальных районов и го на реализацию мероприятий по созданию в общеобразовательных организациях условий для инклюзивного образования детей-инвалтдов в Заб.кр. В 2015 году</t>
  </si>
  <si>
    <t>субсидии федерального бюджета на реализацию мероприятий гос. программы "Доступная среда"</t>
  </si>
  <si>
    <t>субсидии на мероприятия по предоставлению молодым семьям социальных выплат на приобритение жилья или строительство индивидуального жилого дома</t>
  </si>
  <si>
    <t>5057200</t>
  </si>
  <si>
    <t>на обеспечение мероприятий по капитальному ремонту жилых помещений отдельных категорий граждан, установленных Федеральным законом "О ветеранах"</t>
  </si>
  <si>
    <t>ПРОЕКТ 2018</t>
  </si>
  <si>
    <t xml:space="preserve">субвенции бюджетам муниципальных районов на осуществление  государственных полномочий  в сфере   труда в  соответствии с Законом Забайкальского края  от 29 декабря 2008 года №100-ЗЗК  "О наделении органов местного самоуправления муниципальных районов и городских округов отдельными государственными полномоиями в сфере труда" </t>
  </si>
  <si>
    <t>субвенции бюджетам муниципальных районов, отдельных поселений на осуществление государственного полномочия по созданию административных комиссий, рассматривающих дела об административных правонарушеных, предусмотренных законами Забайкальского края, в соответствии с Законом Забайкальского края от 4 июня 2009 года №191-ЗЗК "Об организации деятельности административных комиссий и о наделении органов местного самоуправления муниципальных районов,городских округов, отдельных поселений государственным полномочием по созданию административных комиссий в Забайкальском крае"</t>
  </si>
  <si>
    <t>субвенции  бюджетам муниципальных районов  на осуществление  государственного полномочия по созданию комиссий по делам несовершеннолетних и защите их прав и организации деятельности таких комиссий в  в соответствии с Законом Забайкальского края  от 18 декабря 2009 г № 302-ЗЗК "О наделении органов местного самоуправления муниципальных районов и городских округов Забайкальского края государственным полномочием по созданию комиссий по делам несовершеннолетних и защите из прав и организации деятельности таких комиссий"</t>
  </si>
  <si>
    <t>субвенций бюджетам муниципальных районов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соответствии с Законом Забайкальского края от 29 марта 2010 года № 343-ЗЗК "О наделении органов местного самоуправления муниципальных районов Забайкальского края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края"</t>
  </si>
  <si>
    <t>субвенции бюджетам муниципальных районов на осуществление государственного полномочия по установлению отдельных  нормативов формирования расходов органов местного самоуправления поселений в соответствии  с Законом Забайкальского края от 29 декабря 2008 года № 102-ЗЗК "О наделении органов местного самоуправления муниципальных районов государственным полномочием по установлению отдельных нормативов формирования расходов органов местного сомоуправления поселений"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</si>
  <si>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обеспечене дополнительного образования детей в муниципальных общеобразовательных организациях в соответствии с Законом Забайкальского края от 11 июля 2013 № 858-ЗЗК "Об отдельных вопросах в сфере образования"</t>
  </si>
  <si>
    <t xml:space="preserve">субвенции бюджетам муниципальных районов на осуществление государственного полномочия по обеспечению бесплатным питанием детей из малоимущих семей, обучающихся в  муниципальных общеобразовательных учреждениях  Забайкальского края в соответствии с Законом  Забайкальского края от 25 декабря 2008 года № 88-ЗЗК </t>
  </si>
  <si>
    <t>субвенции бюджетам муниципальных районов на 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в соответствии с Законом Забайкальского края от 25 декабря 2008 года № 88-ЗЗК</t>
  </si>
  <si>
    <t>субвенции бюджетам муниципальных районов на осуществление администрирования органами местного самоуправления государственного полномочия по предоставлению компенсации части платы, взимаемой с родителей или законных представителей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26 сентября 2008 года № 56-ЗЗК</t>
  </si>
  <si>
    <t>субвенции бюджетам муниципальных районов на  администрирование государственного полномочия по организации и осуществлению деятельности по опеке и попечительству над 
несовершеннолетними в соответствии с Законом Забайкальского края от 13 ноября 2009 года №272-ЗЗК</t>
  </si>
  <si>
    <t>субвенции бюджетам муниципальных районов на осуществление государственного полномочия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водушного и железнодорожного) в соответствии с Законом Забайкальского края от 6 мая 2013 года № 816-ЗЗК</t>
  </si>
  <si>
    <t xml:space="preserve">администрирование государственного полномочия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водушного и железнодорожного) в соответствии с Законом Забайкальского края от 6 мая 2013 года № 816-ЗЗК </t>
  </si>
  <si>
    <t>1  16  08010  01  0000  140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</si>
  <si>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</si>
  <si>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</si>
  <si>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</si>
  <si>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</si>
  <si>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</si>
  <si>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</si>
  <si>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</si>
  <si>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</si>
  <si>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</si>
  <si>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</si>
  <si>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</si>
  <si>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</si>
  <si>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</si>
  <si>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</si>
  <si>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</si>
  <si>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</si>
  <si>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</si>
  <si>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</si>
  <si>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</si>
  <si>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</si>
  <si>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</si>
  <si>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</si>
  <si>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
</t>
  </si>
  <si>
    <t>1  16 30010 01 0000 140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</si>
  <si>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</si>
  <si>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>1  16 30014 01 0000 140</t>
  </si>
  <si>
    <t>1  16 30030 01 0000 140</t>
  </si>
  <si>
    <t>1  16 33000 00 0000 140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</si>
  <si>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</si>
  <si>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</si>
  <si>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</si>
  <si>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</si>
  <si>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Дотации бюджетам бюджетной системы Российской Федерации
</t>
  </si>
  <si>
    <t xml:space="preserve">Субсидии бюджетам муниципальных районов на реализацию федеральных целевых программ
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</si>
  <si>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
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</si>
  <si>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
</t>
  </si>
  <si>
    <t xml:space="preserve">Субсидии бюджетам муниципальных районов на модернизацию региональных систем дошкольного образования
</t>
  </si>
  <si>
    <t xml:space="preserve">Субвенции бюджетам бюджетной системы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</si>
  <si>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</si>
  <si>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ежемесячное денежное вознаграждение за классное руководство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</si>
  <si>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</si>
  <si>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</si>
  <si>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</si>
  <si>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</si>
  <si>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</si>
  <si>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</si>
  <si>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</si>
  <si>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Прочие безвозмездные поступления в бюджеты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</si>
  <si>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</si>
  <si>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</si>
  <si>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нулевое чтение </t>
  </si>
  <si>
    <t xml:space="preserve">Дотации бюджетам муниципальных районов на выравнивание бюджетной обеспеченности
</t>
  </si>
  <si>
    <t>2  02  10000  00  0000  151</t>
  </si>
  <si>
    <t>2  02  15001  05  0000  151</t>
  </si>
  <si>
    <t>2 02 20000  00  0000 151</t>
  </si>
  <si>
    <t>2  02  29999  05  0000  151</t>
  </si>
  <si>
    <t>2  02  30000  00  0000  151</t>
  </si>
  <si>
    <t>2  02  35118  05  0000  151</t>
  </si>
  <si>
    <t>2  02  30024  05  0000  151</t>
  </si>
  <si>
    <t>2 02 40014 05 0000 151</t>
  </si>
  <si>
    <t>НОВЫЙ</t>
  </si>
  <si>
    <t>Проект бюджета доходов на 2018 - 2020 годы</t>
  </si>
  <si>
    <t>ПРОЕКТ 2019</t>
  </si>
  <si>
    <t xml:space="preserve">ПРОЕКТ 2020 </t>
  </si>
  <si>
    <t xml:space="preserve">субсидии бюджетам муниципальных районов  и городских округов на 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 </t>
  </si>
  <si>
    <t>субвенции бюджетам муниципальных районов на предоставление компенсации части платы, взимаемой с родителей или законных представителей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26 сентября 2008 года № 56-ЗЗК</t>
  </si>
  <si>
    <t>2  02  30027  05  0000  151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</si>
  <si>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 родителю</t>
  </si>
  <si>
    <t>72421</t>
  </si>
  <si>
    <t>009-1004-1730372403-530(5210223)</t>
  </si>
  <si>
    <t>72431</t>
  </si>
  <si>
    <t>009-1004-1730372404-530(5210224)</t>
  </si>
  <si>
    <t>на выплату вознаграждения опекунам, принявшему ребенка с ограниченными возможнастями здоровья</t>
  </si>
  <si>
    <t>72411</t>
  </si>
  <si>
    <t>субвенции бюджетам муниципальных районов на предоставление дотаций бюджетам поселений на выравнивание бюджетной обеспеченности в соответствии с Законом Забайкальского края от 20 декабря 2011 года № 608-ЗЗК</t>
  </si>
  <si>
    <t xml:space="preserve">Распределение субвенций бюджетам муниципальных районов 
на осуществление государственных полномочий по расчету и предоставлению дотаций бюджетам поселений за счет средств бюджета края, 
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
от 20 декабря 2011 года № 608-ЗЗК "О межбюджетных отношениях 
в Забайкальском крае"
</t>
  </si>
  <si>
    <t xml:space="preserve">Распределение единых субвенций на администрирование отдельных государственных полномочий 
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с Законом Забайкальского края 
от 20 декабря 2011 года № 608-ЗЗК "О межбюджетных отношениях в Забайкальском крае" (в сфере госуправления)
</t>
  </si>
  <si>
    <t xml:space="preserve">Распределение единых субвенций на администрирование отдельных государственных полномочий 
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с Законом Забайкальского края 
от 20 декабря 2011 года № 608-ЗЗК "О межбюджетных отношениях в Забайкальском крае" (в сфере образования)
</t>
  </si>
  <si>
    <t xml:space="preserve">2 02 35120 05 0000 151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</si>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</sst>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_р_._-;\-* #,##0.0_р_._-;_-* &quot;-&quot;??_р_._-;_-@_-"/>
    <numFmt numFmtId="186" formatCode="#,##0.00_р_."/>
    <numFmt numFmtId="187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8"/>
      <name val="Arial"/>
      <family val="2"/>
    </font>
    <font>
      <b/>
      <u val="single"/>
      <sz val="12"/>
      <name val="Arial Cyr"/>
      <family val="0"/>
    </font>
    <font>
      <sz val="14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i/>
      <sz val="12"/>
      <name val="Arial Cyr"/>
      <family val="0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3" fillId="0" borderId="10" xfId="53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173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2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wrapText="1"/>
      <protection/>
    </xf>
    <xf numFmtId="4" fontId="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7" fillId="0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19" fillId="0" borderId="0" xfId="0" applyFont="1" applyAlignment="1">
      <alignment wrapText="1" shrinkToFit="1"/>
    </xf>
    <xf numFmtId="0" fontId="2" fillId="37" borderId="10" xfId="53" applyFont="1" applyFill="1" applyBorder="1" applyAlignment="1">
      <alignment wrapText="1"/>
      <protection/>
    </xf>
    <xf numFmtId="0" fontId="10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49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3" fillId="37" borderId="10" xfId="53" applyFont="1" applyFill="1" applyBorder="1" applyAlignment="1">
      <alignment wrapText="1"/>
      <protection/>
    </xf>
    <xf numFmtId="49" fontId="10" fillId="0" borderId="10" xfId="0" applyNumberFormat="1" applyFont="1" applyFill="1" applyBorder="1" applyAlignment="1">
      <alignment horizontal="center"/>
    </xf>
    <xf numFmtId="4" fontId="0" fillId="38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Fill="1" applyBorder="1" applyAlignment="1">
      <alignment horizontal="center" vertical="center"/>
    </xf>
    <xf numFmtId="49" fontId="5" fillId="39" borderId="10" xfId="0" applyNumberFormat="1" applyFont="1" applyFill="1" applyBorder="1" applyAlignment="1">
      <alignment horizontal="center" wrapText="1" shrinkToFit="1"/>
    </xf>
    <xf numFmtId="4" fontId="0" fillId="37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/>
    </xf>
    <xf numFmtId="4" fontId="18" fillId="38" borderId="10" xfId="0" applyNumberFormat="1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2" fillId="39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center" wrapText="1"/>
    </xf>
    <xf numFmtId="49" fontId="2" fillId="38" borderId="10" xfId="0" applyNumberFormat="1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2" fillId="40" borderId="10" xfId="0" applyNumberFormat="1" applyFont="1" applyFill="1" applyBorder="1" applyAlignment="1">
      <alignment horizontal="center" wrapText="1"/>
    </xf>
    <xf numFmtId="49" fontId="2" fillId="41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0" fillId="42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 shrinkToFit="1"/>
    </xf>
    <xf numFmtId="0" fontId="20" fillId="0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4" fontId="0" fillId="2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wrapText="1"/>
    </xf>
    <xf numFmtId="49" fontId="2" fillId="37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173"/>
  <sheetViews>
    <sheetView tabSelected="1" zoomScale="57" zoomScaleNormal="57" zoomScalePageLayoutView="0" workbookViewId="0" topLeftCell="A1">
      <pane xSplit="3" ySplit="4" topLeftCell="D1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76" sqref="F176"/>
    </sheetView>
  </sheetViews>
  <sheetFormatPr defaultColWidth="9.00390625" defaultRowHeight="12.75"/>
  <cols>
    <col min="1" max="1" width="33.25390625" style="14" customWidth="1"/>
    <col min="2" max="2" width="16.25390625" style="97" customWidth="1"/>
    <col min="3" max="3" width="69.875" style="15" customWidth="1"/>
    <col min="4" max="4" width="20.375" style="24" customWidth="1"/>
    <col min="5" max="5" width="20.875" style="24" customWidth="1"/>
    <col min="6" max="6" width="17.125" style="24" customWidth="1"/>
    <col min="7" max="16384" width="9.125" style="24" customWidth="1"/>
  </cols>
  <sheetData>
    <row r="1" spans="1:4" s="28" customFormat="1" ht="30.75" customHeight="1">
      <c r="A1" s="17"/>
      <c r="B1" s="78"/>
      <c r="C1" s="18" t="s">
        <v>300</v>
      </c>
      <c r="D1" s="28" t="s">
        <v>299</v>
      </c>
    </row>
    <row r="2" spans="1:3" ht="28.5" customHeight="1">
      <c r="A2" s="8"/>
      <c r="B2" s="79"/>
      <c r="C2" s="101" t="s">
        <v>289</v>
      </c>
    </row>
    <row r="3" spans="1:6" s="23" customFormat="1" ht="50.25" customHeight="1">
      <c r="A3" s="9" t="s">
        <v>208</v>
      </c>
      <c r="B3" s="9" t="s">
        <v>179</v>
      </c>
      <c r="C3" s="10" t="s">
        <v>209</v>
      </c>
      <c r="D3" s="35" t="s">
        <v>225</v>
      </c>
      <c r="E3" s="35" t="s">
        <v>301</v>
      </c>
      <c r="F3" s="35" t="s">
        <v>302</v>
      </c>
    </row>
    <row r="4" spans="1:6" s="23" customFormat="1" ht="20.25" customHeight="1">
      <c r="A4" s="11">
        <v>1</v>
      </c>
      <c r="B4" s="80">
        <v>2</v>
      </c>
      <c r="C4" s="12">
        <v>3</v>
      </c>
      <c r="D4" s="36"/>
      <c r="E4" s="36"/>
      <c r="F4" s="36"/>
    </row>
    <row r="5" spans="1:6" s="23" customFormat="1" ht="20.25" customHeight="1">
      <c r="A5" s="7" t="s">
        <v>219</v>
      </c>
      <c r="B5" s="81"/>
      <c r="C5" s="4" t="s">
        <v>15</v>
      </c>
      <c r="D5" s="37">
        <f>D6+D90</f>
        <v>615179870</v>
      </c>
      <c r="E5" s="37">
        <f>E6+E90</f>
        <v>549494770</v>
      </c>
      <c r="F5" s="37">
        <f>F6+F90</f>
        <v>533402770</v>
      </c>
    </row>
    <row r="6" spans="1:6" s="23" customFormat="1" ht="20.25" customHeight="1">
      <c r="A6" s="47" t="s">
        <v>16</v>
      </c>
      <c r="B6" s="82"/>
      <c r="C6" s="73" t="s">
        <v>17</v>
      </c>
      <c r="D6" s="49">
        <f>D37+D7</f>
        <v>194671000</v>
      </c>
      <c r="E6" s="49">
        <f>E37+E7</f>
        <v>201900000</v>
      </c>
      <c r="F6" s="49">
        <f>F37+F7</f>
        <v>209805000</v>
      </c>
    </row>
    <row r="7" spans="1:6" s="29" customFormat="1" ht="20.25" customHeight="1">
      <c r="A7" s="55"/>
      <c r="B7" s="83"/>
      <c r="C7" s="56" t="s">
        <v>104</v>
      </c>
      <c r="D7" s="69">
        <f>D8+D14+D20+D28+D32</f>
        <v>183535000</v>
      </c>
      <c r="E7" s="69">
        <f>E8+E14+E20+E28+E32</f>
        <v>191164000</v>
      </c>
      <c r="F7" s="69">
        <f>F8+F14+F20+F28+F32</f>
        <v>199069000</v>
      </c>
    </row>
    <row r="8" spans="1:6" s="23" customFormat="1" ht="20.25" customHeight="1">
      <c r="A8" s="70" t="s">
        <v>18</v>
      </c>
      <c r="B8" s="84"/>
      <c r="C8" s="60" t="s">
        <v>210</v>
      </c>
      <c r="D8" s="45">
        <f>D9</f>
        <v>139145000</v>
      </c>
      <c r="E8" s="45">
        <f>E9</f>
        <v>144645000</v>
      </c>
      <c r="F8" s="45">
        <f>F9</f>
        <v>151688000</v>
      </c>
    </row>
    <row r="9" spans="1:6" s="23" customFormat="1" ht="20.25" customHeight="1">
      <c r="A9" s="7" t="s">
        <v>19</v>
      </c>
      <c r="B9" s="81"/>
      <c r="C9" s="3" t="s">
        <v>211</v>
      </c>
      <c r="D9" s="37">
        <f>D10+D11+D12+D13</f>
        <v>139145000</v>
      </c>
      <c r="E9" s="37">
        <f>E10+E11+E12+E13</f>
        <v>144645000</v>
      </c>
      <c r="F9" s="37">
        <f>F10+F11+F12+F13</f>
        <v>151688000</v>
      </c>
    </row>
    <row r="10" spans="1:6" s="23" customFormat="1" ht="86.25" customHeight="1">
      <c r="A10" s="7" t="s">
        <v>20</v>
      </c>
      <c r="B10" s="81"/>
      <c r="C10" s="5" t="s">
        <v>239</v>
      </c>
      <c r="D10" s="37">
        <v>138235000</v>
      </c>
      <c r="E10" s="37">
        <v>143735000</v>
      </c>
      <c r="F10" s="37">
        <v>150778000</v>
      </c>
    </row>
    <row r="11" spans="1:6" s="23" customFormat="1" ht="120.75" customHeight="1">
      <c r="A11" s="7" t="s">
        <v>21</v>
      </c>
      <c r="B11" s="81"/>
      <c r="C11" s="5" t="s">
        <v>240</v>
      </c>
      <c r="D11" s="37">
        <v>90000</v>
      </c>
      <c r="E11" s="37">
        <v>90000</v>
      </c>
      <c r="F11" s="37">
        <v>90000</v>
      </c>
    </row>
    <row r="12" spans="1:6" s="23" customFormat="1" ht="56.25" customHeight="1">
      <c r="A12" s="7" t="s">
        <v>153</v>
      </c>
      <c r="B12" s="81"/>
      <c r="C12" s="5" t="s">
        <v>241</v>
      </c>
      <c r="D12" s="37">
        <v>150000</v>
      </c>
      <c r="E12" s="37">
        <v>150000</v>
      </c>
      <c r="F12" s="37">
        <v>150000</v>
      </c>
    </row>
    <row r="13" spans="1:6" s="23" customFormat="1" ht="120.75" customHeight="1">
      <c r="A13" s="7" t="s">
        <v>22</v>
      </c>
      <c r="B13" s="81"/>
      <c r="C13" s="13" t="s">
        <v>242</v>
      </c>
      <c r="D13" s="37">
        <v>670000</v>
      </c>
      <c r="E13" s="37">
        <v>670000</v>
      </c>
      <c r="F13" s="37">
        <v>670000</v>
      </c>
    </row>
    <row r="14" spans="1:6" s="23" customFormat="1" ht="46.5" customHeight="1">
      <c r="A14" s="71" t="s">
        <v>87</v>
      </c>
      <c r="B14" s="84"/>
      <c r="C14" s="72" t="s">
        <v>89</v>
      </c>
      <c r="D14" s="45">
        <f>D15</f>
        <v>8875000</v>
      </c>
      <c r="E14" s="45">
        <f>E15</f>
        <v>9961000</v>
      </c>
      <c r="F14" s="45">
        <f>F15</f>
        <v>9961000</v>
      </c>
    </row>
    <row r="15" spans="1:9" s="23" customFormat="1" ht="53.25" customHeight="1">
      <c r="A15" s="21" t="s">
        <v>88</v>
      </c>
      <c r="B15" s="81"/>
      <c r="C15" s="19" t="s">
        <v>90</v>
      </c>
      <c r="D15" s="37">
        <f>D16+D17+D18+D19</f>
        <v>8875000</v>
      </c>
      <c r="E15" s="37">
        <f>E16+E17+E18+E19</f>
        <v>9961000</v>
      </c>
      <c r="F15" s="37">
        <f>F16+F17+F18+F19</f>
        <v>9961000</v>
      </c>
      <c r="G15" s="23">
        <v>9681</v>
      </c>
      <c r="H15" s="23">
        <v>8873</v>
      </c>
      <c r="I15" s="23">
        <v>9960</v>
      </c>
    </row>
    <row r="16" spans="1:6" s="23" customFormat="1" ht="95.25" customHeight="1">
      <c r="A16" s="21" t="s">
        <v>37</v>
      </c>
      <c r="B16" s="81"/>
      <c r="C16" s="1" t="s">
        <v>243</v>
      </c>
      <c r="D16" s="37">
        <v>3086000</v>
      </c>
      <c r="E16" s="37">
        <v>3432000</v>
      </c>
      <c r="F16" s="37">
        <v>3432000</v>
      </c>
    </row>
    <row r="17" spans="1:6" s="23" customFormat="1" ht="104.25" customHeight="1">
      <c r="A17" s="21" t="s">
        <v>60</v>
      </c>
      <c r="B17" s="81"/>
      <c r="C17" s="1" t="s">
        <v>244</v>
      </c>
      <c r="D17" s="37">
        <v>28000</v>
      </c>
      <c r="E17" s="37">
        <v>30000</v>
      </c>
      <c r="F17" s="37">
        <v>30000</v>
      </c>
    </row>
    <row r="18" spans="1:6" s="23" customFormat="1" ht="105" customHeight="1">
      <c r="A18" s="21" t="s">
        <v>61</v>
      </c>
      <c r="B18" s="81"/>
      <c r="C18" s="1" t="s">
        <v>74</v>
      </c>
      <c r="D18" s="37">
        <v>6401000</v>
      </c>
      <c r="E18" s="37">
        <v>7157000</v>
      </c>
      <c r="F18" s="37">
        <v>7157000</v>
      </c>
    </row>
    <row r="19" spans="1:6" s="23" customFormat="1" ht="94.5" customHeight="1">
      <c r="A19" s="21" t="s">
        <v>62</v>
      </c>
      <c r="B19" s="81"/>
      <c r="C19" s="1" t="s">
        <v>75</v>
      </c>
      <c r="D19" s="37">
        <v>-640000</v>
      </c>
      <c r="E19" s="37">
        <v>-658000</v>
      </c>
      <c r="F19" s="37">
        <v>-658000</v>
      </c>
    </row>
    <row r="20" spans="1:6" s="23" customFormat="1" ht="25.5" customHeight="1">
      <c r="A20" s="70" t="s">
        <v>23</v>
      </c>
      <c r="B20" s="84"/>
      <c r="C20" s="60" t="s">
        <v>212</v>
      </c>
      <c r="D20" s="45">
        <f>D21+D24+D26</f>
        <v>12290000</v>
      </c>
      <c r="E20" s="45">
        <f>E21+E24+E26</f>
        <v>12595000</v>
      </c>
      <c r="F20" s="45">
        <f>F21+F24+F26</f>
        <v>12595000</v>
      </c>
    </row>
    <row r="21" spans="1:6" s="23" customFormat="1" ht="45" customHeight="1">
      <c r="A21" s="7" t="s">
        <v>24</v>
      </c>
      <c r="B21" s="81"/>
      <c r="C21" s="3" t="s">
        <v>25</v>
      </c>
      <c r="D21" s="37">
        <f>D22+D23</f>
        <v>11700000</v>
      </c>
      <c r="E21" s="37">
        <f>E22+E23</f>
        <v>12000000</v>
      </c>
      <c r="F21" s="37">
        <f>F22+F23</f>
        <v>12000000</v>
      </c>
    </row>
    <row r="22" spans="1:6" s="23" customFormat="1" ht="33" customHeight="1">
      <c r="A22" s="7" t="s">
        <v>26</v>
      </c>
      <c r="B22" s="81"/>
      <c r="C22" s="5" t="s">
        <v>25</v>
      </c>
      <c r="D22" s="37">
        <v>11700000</v>
      </c>
      <c r="E22" s="37">
        <v>12000000</v>
      </c>
      <c r="F22" s="37">
        <v>12000000</v>
      </c>
    </row>
    <row r="23" spans="1:6" s="23" customFormat="1" ht="54" customHeight="1">
      <c r="A23" s="7" t="s">
        <v>66</v>
      </c>
      <c r="B23" s="81"/>
      <c r="C23" s="5" t="s">
        <v>67</v>
      </c>
      <c r="D23" s="37">
        <v>0</v>
      </c>
      <c r="E23" s="37">
        <v>0</v>
      </c>
      <c r="F23" s="37">
        <v>0</v>
      </c>
    </row>
    <row r="24" spans="1:6" s="23" customFormat="1" ht="35.25" customHeight="1">
      <c r="A24" s="7" t="s">
        <v>27</v>
      </c>
      <c r="B24" s="81"/>
      <c r="C24" s="3" t="s">
        <v>213</v>
      </c>
      <c r="D24" s="37">
        <f>D25</f>
        <v>270000</v>
      </c>
      <c r="E24" s="37">
        <f>E25</f>
        <v>270000</v>
      </c>
      <c r="F24" s="37">
        <f>F25</f>
        <v>270000</v>
      </c>
    </row>
    <row r="25" spans="1:6" s="23" customFormat="1" ht="30" customHeight="1">
      <c r="A25" s="7" t="s">
        <v>28</v>
      </c>
      <c r="B25" s="81"/>
      <c r="C25" s="5" t="s">
        <v>213</v>
      </c>
      <c r="D25" s="37">
        <v>270000</v>
      </c>
      <c r="E25" s="37">
        <v>270000</v>
      </c>
      <c r="F25" s="37">
        <v>270000</v>
      </c>
    </row>
    <row r="26" spans="1:6" s="23" customFormat="1" ht="30" customHeight="1">
      <c r="A26" s="30" t="s">
        <v>92</v>
      </c>
      <c r="B26" s="85"/>
      <c r="C26" s="31" t="s">
        <v>91</v>
      </c>
      <c r="D26" s="37">
        <f>D27</f>
        <v>320000</v>
      </c>
      <c r="E26" s="37">
        <f>E27</f>
        <v>325000</v>
      </c>
      <c r="F26" s="37">
        <f>F27</f>
        <v>325000</v>
      </c>
    </row>
    <row r="27" spans="1:6" s="23" customFormat="1" ht="45.75" customHeight="1">
      <c r="A27" s="7" t="s">
        <v>170</v>
      </c>
      <c r="B27" s="81"/>
      <c r="C27" s="5" t="s">
        <v>178</v>
      </c>
      <c r="D27" s="37">
        <v>320000</v>
      </c>
      <c r="E27" s="37">
        <v>325000</v>
      </c>
      <c r="F27" s="37">
        <v>325000</v>
      </c>
    </row>
    <row r="28" spans="1:6" s="23" customFormat="1" ht="37.5" customHeight="1">
      <c r="A28" s="70" t="s">
        <v>29</v>
      </c>
      <c r="B28" s="84"/>
      <c r="C28" s="60" t="s">
        <v>30</v>
      </c>
      <c r="D28" s="45">
        <f>D29</f>
        <v>18910000</v>
      </c>
      <c r="E28" s="45">
        <f>E29</f>
        <v>19543000</v>
      </c>
      <c r="F28" s="45">
        <f>F29</f>
        <v>20400000</v>
      </c>
    </row>
    <row r="29" spans="1:6" s="23" customFormat="1" ht="24.75" customHeight="1">
      <c r="A29" s="7" t="s">
        <v>31</v>
      </c>
      <c r="B29" s="81"/>
      <c r="C29" s="3" t="s">
        <v>32</v>
      </c>
      <c r="D29" s="37">
        <f>D30+D31</f>
        <v>18910000</v>
      </c>
      <c r="E29" s="37">
        <f>E30+E31</f>
        <v>19543000</v>
      </c>
      <c r="F29" s="37">
        <f>F30+F31</f>
        <v>20400000</v>
      </c>
    </row>
    <row r="30" spans="1:6" s="23" customFormat="1" ht="41.25" customHeight="1">
      <c r="A30" s="7" t="s">
        <v>33</v>
      </c>
      <c r="B30" s="81"/>
      <c r="C30" s="5" t="s">
        <v>34</v>
      </c>
      <c r="D30" s="37">
        <v>280000</v>
      </c>
      <c r="E30" s="37">
        <v>280000</v>
      </c>
      <c r="F30" s="37">
        <v>280000</v>
      </c>
    </row>
    <row r="31" spans="1:6" s="23" customFormat="1" ht="54" customHeight="1">
      <c r="A31" s="7" t="s">
        <v>35</v>
      </c>
      <c r="B31" s="81"/>
      <c r="C31" s="5" t="s">
        <v>98</v>
      </c>
      <c r="D31" s="37">
        <v>18630000</v>
      </c>
      <c r="E31" s="37">
        <v>19263000</v>
      </c>
      <c r="F31" s="37">
        <v>20120000</v>
      </c>
    </row>
    <row r="32" spans="1:6" s="23" customFormat="1" ht="33.75" customHeight="1">
      <c r="A32" s="70" t="s">
        <v>99</v>
      </c>
      <c r="B32" s="84"/>
      <c r="C32" s="60" t="s">
        <v>207</v>
      </c>
      <c r="D32" s="45">
        <f>D33+D35</f>
        <v>4315000</v>
      </c>
      <c r="E32" s="45">
        <f>E33+E35</f>
        <v>4420000</v>
      </c>
      <c r="F32" s="45">
        <f>F33+F35</f>
        <v>4425000</v>
      </c>
    </row>
    <row r="33" spans="1:6" s="23" customFormat="1" ht="36.75" customHeight="1">
      <c r="A33" s="7" t="s">
        <v>100</v>
      </c>
      <c r="B33" s="81"/>
      <c r="C33" s="5" t="s">
        <v>101</v>
      </c>
      <c r="D33" s="37">
        <f>D34</f>
        <v>4300000</v>
      </c>
      <c r="E33" s="37">
        <f>E34</f>
        <v>4400000</v>
      </c>
      <c r="F33" s="37">
        <f>F34</f>
        <v>4400000</v>
      </c>
    </row>
    <row r="34" spans="1:6" s="23" customFormat="1" ht="48.75" customHeight="1">
      <c r="A34" s="7" t="s">
        <v>102</v>
      </c>
      <c r="B34" s="81"/>
      <c r="C34" s="5" t="s">
        <v>103</v>
      </c>
      <c r="D34" s="37">
        <v>4300000</v>
      </c>
      <c r="E34" s="37">
        <v>4400000</v>
      </c>
      <c r="F34" s="37">
        <v>4400000</v>
      </c>
    </row>
    <row r="35" spans="1:6" s="23" customFormat="1" ht="39.75" customHeight="1">
      <c r="A35" s="32" t="s">
        <v>93</v>
      </c>
      <c r="B35" s="81"/>
      <c r="C35" s="33" t="s">
        <v>95</v>
      </c>
      <c r="D35" s="37">
        <f>D36</f>
        <v>15000</v>
      </c>
      <c r="E35" s="37">
        <f>E36</f>
        <v>20000</v>
      </c>
      <c r="F35" s="37">
        <f>F36</f>
        <v>25000</v>
      </c>
    </row>
    <row r="36" spans="1:6" s="23" customFormat="1" ht="48.75" customHeight="1">
      <c r="A36" s="7" t="s">
        <v>94</v>
      </c>
      <c r="B36" s="81"/>
      <c r="C36" s="34" t="s">
        <v>96</v>
      </c>
      <c r="D36" s="37">
        <v>15000</v>
      </c>
      <c r="E36" s="37">
        <v>20000</v>
      </c>
      <c r="F36" s="37">
        <v>25000</v>
      </c>
    </row>
    <row r="37" spans="1:6" s="29" customFormat="1" ht="24.75" customHeight="1">
      <c r="A37" s="55"/>
      <c r="B37" s="83"/>
      <c r="C37" s="56" t="s">
        <v>105</v>
      </c>
      <c r="D37" s="69">
        <f>D38+D48+D54+D61+D69</f>
        <v>11136000</v>
      </c>
      <c r="E37" s="69">
        <f>E38+E48+E54+E61+E69</f>
        <v>10736000</v>
      </c>
      <c r="F37" s="69">
        <f>F38+F48+F54+F61+F69</f>
        <v>10736000</v>
      </c>
    </row>
    <row r="38" spans="1:6" s="23" customFormat="1" ht="56.25" customHeight="1">
      <c r="A38" s="70" t="s">
        <v>108</v>
      </c>
      <c r="B38" s="84"/>
      <c r="C38" s="60" t="s">
        <v>214</v>
      </c>
      <c r="D38" s="45">
        <f>D39+D41+D45</f>
        <v>4500000</v>
      </c>
      <c r="E38" s="45">
        <f>E39+E41+E45</f>
        <v>4500000</v>
      </c>
      <c r="F38" s="45">
        <f>F39+F41+F45</f>
        <v>4500000</v>
      </c>
    </row>
    <row r="39" spans="1:6" s="23" customFormat="1" ht="56.25" customHeight="1" hidden="1">
      <c r="A39" s="7" t="s">
        <v>157</v>
      </c>
      <c r="B39" s="81"/>
      <c r="C39" s="3" t="s">
        <v>158</v>
      </c>
      <c r="D39" s="37">
        <f>D40</f>
        <v>0</v>
      </c>
      <c r="E39" s="37">
        <f>E40</f>
        <v>0</v>
      </c>
      <c r="F39" s="37">
        <f>F40</f>
        <v>0</v>
      </c>
    </row>
    <row r="40" spans="1:6" s="23" customFormat="1" ht="56.25" customHeight="1" hidden="1">
      <c r="A40" s="7" t="s">
        <v>159</v>
      </c>
      <c r="B40" s="81"/>
      <c r="C40" s="1" t="s">
        <v>160</v>
      </c>
      <c r="D40" s="37">
        <v>0</v>
      </c>
      <c r="E40" s="37">
        <v>0</v>
      </c>
      <c r="F40" s="37">
        <v>0</v>
      </c>
    </row>
    <row r="41" spans="1:6" s="23" customFormat="1" ht="123.75" customHeight="1">
      <c r="A41" s="7" t="s">
        <v>109</v>
      </c>
      <c r="B41" s="81"/>
      <c r="C41" s="3" t="s">
        <v>245</v>
      </c>
      <c r="D41" s="37">
        <f>D42</f>
        <v>2500000</v>
      </c>
      <c r="E41" s="37">
        <f>E42</f>
        <v>2500000</v>
      </c>
      <c r="F41" s="37">
        <f>F42</f>
        <v>2500000</v>
      </c>
    </row>
    <row r="42" spans="1:6" s="23" customFormat="1" ht="94.5" customHeight="1">
      <c r="A42" s="7" t="s">
        <v>110</v>
      </c>
      <c r="B42" s="81"/>
      <c r="C42" s="5" t="s">
        <v>246</v>
      </c>
      <c r="D42" s="37">
        <f>D43+D44</f>
        <v>2500000</v>
      </c>
      <c r="E42" s="37">
        <f>E43+E44</f>
        <v>2500000</v>
      </c>
      <c r="F42" s="37">
        <f>F43+F44</f>
        <v>2500000</v>
      </c>
    </row>
    <row r="43" spans="1:6" s="23" customFormat="1" ht="94.5" customHeight="1">
      <c r="A43" s="7" t="s">
        <v>319</v>
      </c>
      <c r="B43" s="81"/>
      <c r="C43" s="99" t="s">
        <v>320</v>
      </c>
      <c r="D43" s="37">
        <v>1500000</v>
      </c>
      <c r="E43" s="37">
        <v>1500000</v>
      </c>
      <c r="F43" s="37">
        <v>1500000</v>
      </c>
    </row>
    <row r="44" spans="1:6" s="23" customFormat="1" ht="99.75" customHeight="1">
      <c r="A44" s="7" t="s">
        <v>8</v>
      </c>
      <c r="B44" s="81"/>
      <c r="C44" s="5" t="s">
        <v>247</v>
      </c>
      <c r="D44" s="37">
        <v>1000000</v>
      </c>
      <c r="E44" s="37">
        <v>1000000</v>
      </c>
      <c r="F44" s="37">
        <v>1000000</v>
      </c>
    </row>
    <row r="45" spans="1:6" s="23" customFormat="1" ht="135.75" customHeight="1">
      <c r="A45" s="7" t="s">
        <v>111</v>
      </c>
      <c r="B45" s="81"/>
      <c r="C45" s="3" t="s">
        <v>248</v>
      </c>
      <c r="D45" s="37">
        <f aca="true" t="shared" si="0" ref="D45:F46">D46</f>
        <v>2000000</v>
      </c>
      <c r="E45" s="37">
        <f t="shared" si="0"/>
        <v>2000000</v>
      </c>
      <c r="F45" s="37">
        <f t="shared" si="0"/>
        <v>2000000</v>
      </c>
    </row>
    <row r="46" spans="1:6" s="23" customFormat="1" ht="116.25" customHeight="1">
      <c r="A46" s="7" t="s">
        <v>112</v>
      </c>
      <c r="B46" s="81"/>
      <c r="C46" s="5" t="s">
        <v>249</v>
      </c>
      <c r="D46" s="37">
        <f t="shared" si="0"/>
        <v>2000000</v>
      </c>
      <c r="E46" s="37">
        <f t="shared" si="0"/>
        <v>2000000</v>
      </c>
      <c r="F46" s="37">
        <f t="shared" si="0"/>
        <v>2000000</v>
      </c>
    </row>
    <row r="47" spans="1:6" s="23" customFormat="1" ht="91.5" customHeight="1">
      <c r="A47" s="7" t="s">
        <v>113</v>
      </c>
      <c r="B47" s="81"/>
      <c r="C47" s="5" t="s">
        <v>205</v>
      </c>
      <c r="D47" s="37">
        <v>2000000</v>
      </c>
      <c r="E47" s="37">
        <v>2000000</v>
      </c>
      <c r="F47" s="37">
        <v>2000000</v>
      </c>
    </row>
    <row r="48" spans="1:6" s="23" customFormat="1" ht="27" customHeight="1">
      <c r="A48" s="70" t="s">
        <v>114</v>
      </c>
      <c r="B48" s="84"/>
      <c r="C48" s="60" t="s">
        <v>115</v>
      </c>
      <c r="D48" s="45">
        <f>D49</f>
        <v>2507000</v>
      </c>
      <c r="E48" s="45">
        <f>E49</f>
        <v>2507000</v>
      </c>
      <c r="F48" s="45">
        <f>F49</f>
        <v>2507000</v>
      </c>
    </row>
    <row r="49" spans="1:6" s="25" customFormat="1" ht="24" customHeight="1">
      <c r="A49" s="7" t="s">
        <v>116</v>
      </c>
      <c r="B49" s="81"/>
      <c r="C49" s="3" t="s">
        <v>117</v>
      </c>
      <c r="D49" s="37">
        <f>D50+D51+D52+D53</f>
        <v>2507000</v>
      </c>
      <c r="E49" s="37">
        <f>E50+E51+E52+E53</f>
        <v>2507000</v>
      </c>
      <c r="F49" s="37">
        <f>F50+F51+F52+F53</f>
        <v>2507000</v>
      </c>
    </row>
    <row r="50" spans="1:6" s="25" customFormat="1" ht="36" customHeight="1">
      <c r="A50" s="7" t="s">
        <v>154</v>
      </c>
      <c r="B50" s="81"/>
      <c r="C50" s="1" t="s">
        <v>155</v>
      </c>
      <c r="D50" s="37">
        <f>240000+90000</f>
        <v>330000</v>
      </c>
      <c r="E50" s="37">
        <f>240000+90000</f>
        <v>330000</v>
      </c>
      <c r="F50" s="37">
        <f>240000+90000</f>
        <v>330000</v>
      </c>
    </row>
    <row r="51" spans="1:6" s="25" customFormat="1" ht="33" customHeight="1">
      <c r="A51" s="7" t="s">
        <v>156</v>
      </c>
      <c r="B51" s="81"/>
      <c r="C51" s="1" t="s">
        <v>161</v>
      </c>
      <c r="D51" s="37">
        <f>5000+2000</f>
        <v>7000</v>
      </c>
      <c r="E51" s="37">
        <f>5000+2000</f>
        <v>7000</v>
      </c>
      <c r="F51" s="37">
        <f>5000+2000</f>
        <v>7000</v>
      </c>
    </row>
    <row r="52" spans="1:6" s="25" customFormat="1" ht="24" customHeight="1">
      <c r="A52" s="7" t="s">
        <v>162</v>
      </c>
      <c r="B52" s="81"/>
      <c r="C52" s="1" t="s">
        <v>36</v>
      </c>
      <c r="D52" s="37">
        <f>278000+104000</f>
        <v>382000</v>
      </c>
      <c r="E52" s="37">
        <f>278000+104000</f>
        <v>382000</v>
      </c>
      <c r="F52" s="37">
        <f>278000+104000</f>
        <v>382000</v>
      </c>
    </row>
    <row r="53" spans="1:6" s="25" customFormat="1" ht="24" customHeight="1">
      <c r="A53" s="7" t="s">
        <v>163</v>
      </c>
      <c r="B53" s="81"/>
      <c r="C53" s="1" t="s">
        <v>164</v>
      </c>
      <c r="D53" s="37">
        <f>1300000+488000</f>
        <v>1788000</v>
      </c>
      <c r="E53" s="37">
        <f>1300000+488000</f>
        <v>1788000</v>
      </c>
      <c r="F53" s="37">
        <f>1300000+488000</f>
        <v>1788000</v>
      </c>
    </row>
    <row r="54" spans="1:6" s="23" customFormat="1" ht="42.75" customHeight="1">
      <c r="A54" s="70" t="s">
        <v>165</v>
      </c>
      <c r="B54" s="84"/>
      <c r="C54" s="60" t="s">
        <v>166</v>
      </c>
      <c r="D54" s="45">
        <f>D55+D58</f>
        <v>0</v>
      </c>
      <c r="E54" s="45">
        <f>E55+E58</f>
        <v>0</v>
      </c>
      <c r="F54" s="45">
        <f>F55+F58</f>
        <v>0</v>
      </c>
    </row>
    <row r="55" spans="1:6" s="23" customFormat="1" ht="42.75" customHeight="1">
      <c r="A55" s="7" t="s">
        <v>167</v>
      </c>
      <c r="B55" s="81"/>
      <c r="C55" s="1" t="s">
        <v>168</v>
      </c>
      <c r="D55" s="37">
        <f>D57</f>
        <v>0</v>
      </c>
      <c r="E55" s="37">
        <f>E57</f>
        <v>0</v>
      </c>
      <c r="F55" s="37">
        <f>F57</f>
        <v>0</v>
      </c>
    </row>
    <row r="56" spans="1:6" s="23" customFormat="1" ht="18.75" customHeight="1">
      <c r="A56" s="7"/>
      <c r="B56" s="81"/>
      <c r="C56" s="1" t="s">
        <v>216</v>
      </c>
      <c r="D56" s="37"/>
      <c r="E56" s="37"/>
      <c r="F56" s="37"/>
    </row>
    <row r="57" spans="1:6" s="23" customFormat="1" ht="42.75" customHeight="1">
      <c r="A57" s="7"/>
      <c r="B57" s="81"/>
      <c r="C57" s="2" t="s">
        <v>169</v>
      </c>
      <c r="D57" s="37">
        <v>0</v>
      </c>
      <c r="E57" s="37">
        <v>0</v>
      </c>
      <c r="F57" s="37">
        <v>0</v>
      </c>
    </row>
    <row r="58" spans="1:6" s="23" customFormat="1" ht="42.75" customHeight="1" hidden="1">
      <c r="A58" s="7" t="s">
        <v>0</v>
      </c>
      <c r="B58" s="81"/>
      <c r="C58" s="26" t="s">
        <v>3</v>
      </c>
      <c r="D58" s="37">
        <f aca="true" t="shared" si="1" ref="D58:F59">D59</f>
        <v>0</v>
      </c>
      <c r="E58" s="37">
        <f t="shared" si="1"/>
        <v>0</v>
      </c>
      <c r="F58" s="37">
        <f t="shared" si="1"/>
        <v>0</v>
      </c>
    </row>
    <row r="59" spans="1:6" s="23" customFormat="1" ht="42.75" customHeight="1" hidden="1">
      <c r="A59" s="7" t="s">
        <v>1</v>
      </c>
      <c r="B59" s="81"/>
      <c r="C59" s="26" t="s">
        <v>4</v>
      </c>
      <c r="D59" s="37">
        <f t="shared" si="1"/>
        <v>0</v>
      </c>
      <c r="E59" s="37">
        <f t="shared" si="1"/>
        <v>0</v>
      </c>
      <c r="F59" s="37">
        <f t="shared" si="1"/>
        <v>0</v>
      </c>
    </row>
    <row r="60" spans="1:6" s="23" customFormat="1" ht="42.75" customHeight="1" hidden="1">
      <c r="A60" s="7" t="s">
        <v>2</v>
      </c>
      <c r="B60" s="81"/>
      <c r="C60" s="26" t="s">
        <v>5</v>
      </c>
      <c r="D60" s="37">
        <v>0</v>
      </c>
      <c r="E60" s="37">
        <v>0</v>
      </c>
      <c r="F60" s="37">
        <v>0</v>
      </c>
    </row>
    <row r="61" spans="1:6" s="23" customFormat="1" ht="38.25" customHeight="1">
      <c r="A61" s="70" t="s">
        <v>118</v>
      </c>
      <c r="B61" s="84"/>
      <c r="C61" s="60" t="s">
        <v>217</v>
      </c>
      <c r="D61" s="45">
        <f>D62+D65</f>
        <v>1220000</v>
      </c>
      <c r="E61" s="45">
        <f>E62+E65</f>
        <v>820000</v>
      </c>
      <c r="F61" s="45">
        <f>F62+F65</f>
        <v>820000</v>
      </c>
    </row>
    <row r="62" spans="1:6" s="23" customFormat="1" ht="118.5" customHeight="1">
      <c r="A62" s="7" t="s">
        <v>119</v>
      </c>
      <c r="B62" s="81"/>
      <c r="C62" s="3" t="s">
        <v>250</v>
      </c>
      <c r="D62" s="37">
        <f aca="true" t="shared" si="2" ref="D62:F63">D63</f>
        <v>1000000</v>
      </c>
      <c r="E62" s="37">
        <f t="shared" si="2"/>
        <v>600000</v>
      </c>
      <c r="F62" s="37">
        <f t="shared" si="2"/>
        <v>600000</v>
      </c>
    </row>
    <row r="63" spans="1:6" s="23" customFormat="1" ht="104.25" customHeight="1">
      <c r="A63" s="7" t="s">
        <v>120</v>
      </c>
      <c r="B63" s="81"/>
      <c r="C63" s="5" t="s">
        <v>251</v>
      </c>
      <c r="D63" s="37">
        <f t="shared" si="2"/>
        <v>1000000</v>
      </c>
      <c r="E63" s="37">
        <f t="shared" si="2"/>
        <v>600000</v>
      </c>
      <c r="F63" s="37">
        <f t="shared" si="2"/>
        <v>600000</v>
      </c>
    </row>
    <row r="64" spans="1:6" s="23" customFormat="1" ht="116.25" customHeight="1">
      <c r="A64" s="7" t="s">
        <v>122</v>
      </c>
      <c r="B64" s="81"/>
      <c r="C64" s="5" t="s">
        <v>252</v>
      </c>
      <c r="D64" s="37">
        <v>1000000</v>
      </c>
      <c r="E64" s="37">
        <v>600000</v>
      </c>
      <c r="F64" s="37">
        <v>600000</v>
      </c>
    </row>
    <row r="65" spans="1:6" s="23" customFormat="1" ht="60.75" customHeight="1">
      <c r="A65" s="7" t="s">
        <v>123</v>
      </c>
      <c r="B65" s="81"/>
      <c r="C65" s="3" t="s">
        <v>253</v>
      </c>
      <c r="D65" s="37">
        <f>D66</f>
        <v>220000</v>
      </c>
      <c r="E65" s="37">
        <f>E66</f>
        <v>220000</v>
      </c>
      <c r="F65" s="37">
        <f>F66</f>
        <v>220000</v>
      </c>
    </row>
    <row r="66" spans="1:6" s="23" customFormat="1" ht="54" customHeight="1">
      <c r="A66" s="7" t="s">
        <v>124</v>
      </c>
      <c r="B66" s="81"/>
      <c r="C66" s="5" t="s">
        <v>254</v>
      </c>
      <c r="D66" s="37">
        <f>D67+D68</f>
        <v>220000</v>
      </c>
      <c r="E66" s="37">
        <f>E67+E68</f>
        <v>220000</v>
      </c>
      <c r="F66" s="37">
        <f>F67+F68</f>
        <v>220000</v>
      </c>
    </row>
    <row r="67" spans="1:6" s="23" customFormat="1" ht="78" customHeight="1">
      <c r="A67" s="7" t="s">
        <v>321</v>
      </c>
      <c r="B67" s="81"/>
      <c r="C67" s="5" t="s">
        <v>322</v>
      </c>
      <c r="D67" s="37">
        <v>100000</v>
      </c>
      <c r="E67" s="37">
        <v>100000</v>
      </c>
      <c r="F67" s="37">
        <v>100000</v>
      </c>
    </row>
    <row r="68" spans="1:6" s="23" customFormat="1" ht="68.25" customHeight="1">
      <c r="A68" s="7" t="s">
        <v>9</v>
      </c>
      <c r="B68" s="81"/>
      <c r="C68" s="5" t="s">
        <v>255</v>
      </c>
      <c r="D68" s="37">
        <v>120000</v>
      </c>
      <c r="E68" s="37">
        <v>120000</v>
      </c>
      <c r="F68" s="37">
        <v>120000</v>
      </c>
    </row>
    <row r="69" spans="1:6" s="23" customFormat="1" ht="18" customHeight="1">
      <c r="A69" s="70" t="s">
        <v>131</v>
      </c>
      <c r="B69" s="84"/>
      <c r="C69" s="60" t="s">
        <v>132</v>
      </c>
      <c r="D69" s="45">
        <f>D70+D73+D75+D80+D81+D85+D87+D88+D74</f>
        <v>2909000</v>
      </c>
      <c r="E69" s="45">
        <f>E70+E73+E75+E80+E81+E85+E87+E88+E74</f>
        <v>2909000</v>
      </c>
      <c r="F69" s="45">
        <f>F70+F73+F75+F80+F81+F85+F87+F88+F74</f>
        <v>2909000</v>
      </c>
    </row>
    <row r="70" spans="1:6" s="23" customFormat="1" ht="35.25" customHeight="1">
      <c r="A70" s="7" t="s">
        <v>133</v>
      </c>
      <c r="B70" s="81"/>
      <c r="C70" s="3" t="s">
        <v>134</v>
      </c>
      <c r="D70" s="37">
        <f>D71+D72</f>
        <v>140000</v>
      </c>
      <c r="E70" s="37">
        <f>E71+E72</f>
        <v>140000</v>
      </c>
      <c r="F70" s="37">
        <f>F71+F72</f>
        <v>140000</v>
      </c>
    </row>
    <row r="71" spans="1:6" s="23" customFormat="1" ht="86.25" customHeight="1">
      <c r="A71" s="7" t="s">
        <v>135</v>
      </c>
      <c r="B71" s="81"/>
      <c r="C71" s="5" t="s">
        <v>256</v>
      </c>
      <c r="D71" s="37">
        <v>70000</v>
      </c>
      <c r="E71" s="37">
        <v>70000</v>
      </c>
      <c r="F71" s="37">
        <v>70000</v>
      </c>
    </row>
    <row r="72" spans="1:6" s="23" customFormat="1" ht="79.5" customHeight="1">
      <c r="A72" s="7" t="s">
        <v>136</v>
      </c>
      <c r="B72" s="81"/>
      <c r="C72" s="5" t="s">
        <v>257</v>
      </c>
      <c r="D72" s="37">
        <v>70000</v>
      </c>
      <c r="E72" s="37">
        <v>70000</v>
      </c>
      <c r="F72" s="37">
        <v>70000</v>
      </c>
    </row>
    <row r="73" spans="1:6" s="23" customFormat="1" ht="90.75" customHeight="1">
      <c r="A73" s="7" t="s">
        <v>191</v>
      </c>
      <c r="B73" s="81"/>
      <c r="C73" s="5" t="s">
        <v>258</v>
      </c>
      <c r="D73" s="37">
        <v>40000</v>
      </c>
      <c r="E73" s="37">
        <v>40000</v>
      </c>
      <c r="F73" s="37">
        <v>40000</v>
      </c>
    </row>
    <row r="74" spans="1:6" s="23" customFormat="1" ht="71.25" customHeight="1">
      <c r="A74" s="7" t="s">
        <v>238</v>
      </c>
      <c r="B74" s="81"/>
      <c r="C74" s="5" t="s">
        <v>259</v>
      </c>
      <c r="D74" s="37">
        <v>120000</v>
      </c>
      <c r="E74" s="37">
        <v>120000</v>
      </c>
      <c r="F74" s="37">
        <v>120000</v>
      </c>
    </row>
    <row r="75" spans="1:6" s="23" customFormat="1" ht="144" customHeight="1">
      <c r="A75" s="7" t="s">
        <v>137</v>
      </c>
      <c r="B75" s="81"/>
      <c r="C75" s="3" t="s">
        <v>260</v>
      </c>
      <c r="D75" s="37">
        <f>D77+D78+D79+D76</f>
        <v>389000</v>
      </c>
      <c r="E75" s="37">
        <f>E77+E78+E79+E76</f>
        <v>389000</v>
      </c>
      <c r="F75" s="37">
        <f>F77+F78+F79+F76</f>
        <v>389000</v>
      </c>
    </row>
    <row r="76" spans="1:6" s="23" customFormat="1" ht="48" customHeight="1" hidden="1">
      <c r="A76" s="7" t="s">
        <v>206</v>
      </c>
      <c r="B76" s="86"/>
      <c r="C76" s="3"/>
      <c r="D76" s="37">
        <v>0</v>
      </c>
      <c r="E76" s="37">
        <v>0</v>
      </c>
      <c r="F76" s="37">
        <v>0</v>
      </c>
    </row>
    <row r="77" spans="1:6" s="23" customFormat="1" ht="54" customHeight="1">
      <c r="A77" s="7" t="s">
        <v>183</v>
      </c>
      <c r="B77" s="81"/>
      <c r="C77" s="1" t="s">
        <v>185</v>
      </c>
      <c r="D77" s="37">
        <v>15000</v>
      </c>
      <c r="E77" s="37">
        <v>15000</v>
      </c>
      <c r="F77" s="37">
        <v>15000</v>
      </c>
    </row>
    <row r="78" spans="1:6" s="23" customFormat="1" ht="38.25" customHeight="1">
      <c r="A78" s="7" t="s">
        <v>184</v>
      </c>
      <c r="B78" s="81"/>
      <c r="C78" s="1" t="s">
        <v>186</v>
      </c>
      <c r="D78" s="37">
        <v>322000</v>
      </c>
      <c r="E78" s="37">
        <v>322000</v>
      </c>
      <c r="F78" s="37">
        <v>322000</v>
      </c>
    </row>
    <row r="79" spans="1:6" s="23" customFormat="1" ht="41.25" customHeight="1">
      <c r="A79" s="7" t="s">
        <v>138</v>
      </c>
      <c r="B79" s="81"/>
      <c r="C79" s="5" t="s">
        <v>139</v>
      </c>
      <c r="D79" s="37">
        <v>52000</v>
      </c>
      <c r="E79" s="37">
        <v>52000</v>
      </c>
      <c r="F79" s="37">
        <v>52000</v>
      </c>
    </row>
    <row r="80" spans="1:6" s="23" customFormat="1" ht="81" customHeight="1">
      <c r="A80" s="7" t="s">
        <v>140</v>
      </c>
      <c r="B80" s="81"/>
      <c r="C80" s="5" t="s">
        <v>141</v>
      </c>
      <c r="D80" s="37">
        <v>160000</v>
      </c>
      <c r="E80" s="37">
        <v>160000</v>
      </c>
      <c r="F80" s="37">
        <v>160000</v>
      </c>
    </row>
    <row r="81" spans="1:6" s="23" customFormat="1" ht="66.75" customHeight="1">
      <c r="A81" s="7" t="s">
        <v>194</v>
      </c>
      <c r="B81" s="81"/>
      <c r="C81" s="5" t="s">
        <v>195</v>
      </c>
      <c r="D81" s="37">
        <f>D82+D84</f>
        <v>650000</v>
      </c>
      <c r="E81" s="37">
        <f>E82+E84</f>
        <v>650000</v>
      </c>
      <c r="F81" s="37">
        <f>F82+F84</f>
        <v>650000</v>
      </c>
    </row>
    <row r="82" spans="1:6" s="23" customFormat="1" ht="66.75" customHeight="1" hidden="1">
      <c r="A82" s="100" t="s">
        <v>262</v>
      </c>
      <c r="B82" s="61"/>
      <c r="C82" s="66" t="s">
        <v>261</v>
      </c>
      <c r="D82" s="37">
        <f>D83</f>
        <v>0</v>
      </c>
      <c r="E82" s="37">
        <f>E83</f>
        <v>0</v>
      </c>
      <c r="F82" s="37">
        <f>F83</f>
        <v>0</v>
      </c>
    </row>
    <row r="83" spans="1:6" s="23" customFormat="1" ht="87.75" customHeight="1" hidden="1">
      <c r="A83" s="100" t="s">
        <v>264</v>
      </c>
      <c r="B83" s="61"/>
      <c r="C83" s="66" t="s">
        <v>263</v>
      </c>
      <c r="D83" s="37">
        <v>0</v>
      </c>
      <c r="E83" s="37">
        <v>0</v>
      </c>
      <c r="F83" s="37">
        <v>0</v>
      </c>
    </row>
    <row r="84" spans="1:6" s="23" customFormat="1" ht="66.75" customHeight="1">
      <c r="A84" s="100" t="s">
        <v>265</v>
      </c>
      <c r="B84" s="61"/>
      <c r="C84" s="66" t="s">
        <v>196</v>
      </c>
      <c r="D84" s="37">
        <v>650000</v>
      </c>
      <c r="E84" s="37">
        <v>650000</v>
      </c>
      <c r="F84" s="37">
        <v>650000</v>
      </c>
    </row>
    <row r="85" spans="1:6" s="23" customFormat="1" ht="87.75" customHeight="1">
      <c r="A85" s="100" t="s">
        <v>266</v>
      </c>
      <c r="B85" s="61"/>
      <c r="C85" s="66" t="s">
        <v>267</v>
      </c>
      <c r="D85" s="37">
        <f>D86</f>
        <v>50000</v>
      </c>
      <c r="E85" s="37">
        <f>E86</f>
        <v>50000</v>
      </c>
      <c r="F85" s="37">
        <f>F86</f>
        <v>50000</v>
      </c>
    </row>
    <row r="86" spans="1:6" s="23" customFormat="1" ht="88.5" customHeight="1">
      <c r="A86" s="100" t="s">
        <v>268</v>
      </c>
      <c r="B86" s="68"/>
      <c r="C86" s="66" t="s">
        <v>269</v>
      </c>
      <c r="D86" s="37">
        <v>50000</v>
      </c>
      <c r="E86" s="37">
        <v>50000</v>
      </c>
      <c r="F86" s="37">
        <v>50000</v>
      </c>
    </row>
    <row r="87" spans="1:6" s="23" customFormat="1" ht="97.5" customHeight="1">
      <c r="A87" s="7" t="s">
        <v>187</v>
      </c>
      <c r="B87" s="81"/>
      <c r="C87" s="5" t="s">
        <v>270</v>
      </c>
      <c r="D87" s="37">
        <v>400000</v>
      </c>
      <c r="E87" s="37">
        <v>400000</v>
      </c>
      <c r="F87" s="37">
        <v>400000</v>
      </c>
    </row>
    <row r="88" spans="1:6" s="23" customFormat="1" ht="41.25" customHeight="1">
      <c r="A88" s="7" t="s">
        <v>142</v>
      </c>
      <c r="B88" s="81"/>
      <c r="C88" s="5" t="s">
        <v>143</v>
      </c>
      <c r="D88" s="37">
        <f>D89</f>
        <v>960000</v>
      </c>
      <c r="E88" s="37">
        <f>E89</f>
        <v>960000</v>
      </c>
      <c r="F88" s="37">
        <f>F89</f>
        <v>960000</v>
      </c>
    </row>
    <row r="89" spans="1:6" s="23" customFormat="1" ht="60" customHeight="1">
      <c r="A89" s="7" t="s">
        <v>144</v>
      </c>
      <c r="B89" s="81"/>
      <c r="C89" s="5" t="s">
        <v>145</v>
      </c>
      <c r="D89" s="37">
        <v>960000</v>
      </c>
      <c r="E89" s="37">
        <v>960000</v>
      </c>
      <c r="F89" s="37">
        <v>960000</v>
      </c>
    </row>
    <row r="90" spans="1:6" s="29" customFormat="1" ht="30" customHeight="1">
      <c r="A90" s="57" t="s">
        <v>146</v>
      </c>
      <c r="B90" s="87"/>
      <c r="C90" s="58" t="s">
        <v>147</v>
      </c>
      <c r="D90" s="49">
        <f>D91+D171+D172</f>
        <v>420508870</v>
      </c>
      <c r="E90" s="49">
        <f>E91+E171+E172</f>
        <v>347594770</v>
      </c>
      <c r="F90" s="49">
        <f>F91+F171+F172</f>
        <v>323597770</v>
      </c>
    </row>
    <row r="91" spans="1:6" s="23" customFormat="1" ht="45" customHeight="1">
      <c r="A91" s="74" t="s">
        <v>148</v>
      </c>
      <c r="B91" s="88"/>
      <c r="C91" s="54" t="s">
        <v>218</v>
      </c>
      <c r="D91" s="75">
        <f>D92+D95+D118+D160</f>
        <v>420508870</v>
      </c>
      <c r="E91" s="75">
        <f>E92+E95+E118+E160</f>
        <v>347594770</v>
      </c>
      <c r="F91" s="75">
        <f>F92+F95+F118+F160</f>
        <v>323597770</v>
      </c>
    </row>
    <row r="92" spans="1:6" s="23" customFormat="1" ht="51" customHeight="1">
      <c r="A92" s="7" t="s">
        <v>291</v>
      </c>
      <c r="B92" s="81"/>
      <c r="C92" s="3" t="s">
        <v>271</v>
      </c>
      <c r="D92" s="37">
        <f>D93</f>
        <v>97353000</v>
      </c>
      <c r="E92" s="37">
        <f>E93</f>
        <v>73810000</v>
      </c>
      <c r="F92" s="37">
        <f>F93</f>
        <v>63030000</v>
      </c>
    </row>
    <row r="93" spans="1:6" s="23" customFormat="1" ht="60.75" customHeight="1">
      <c r="A93" s="7" t="s">
        <v>292</v>
      </c>
      <c r="B93" s="81" t="s">
        <v>39</v>
      </c>
      <c r="C93" s="1" t="s">
        <v>290</v>
      </c>
      <c r="D93" s="37">
        <v>97353000</v>
      </c>
      <c r="E93" s="37">
        <v>73810000</v>
      </c>
      <c r="F93" s="37">
        <v>63030000</v>
      </c>
    </row>
    <row r="94" spans="1:6" s="23" customFormat="1" ht="49.5" customHeight="1" hidden="1">
      <c r="A94" s="7" t="s">
        <v>188</v>
      </c>
      <c r="B94" s="81" t="s">
        <v>189</v>
      </c>
      <c r="C94" s="1" t="s">
        <v>190</v>
      </c>
      <c r="D94" s="37"/>
      <c r="E94" s="37"/>
      <c r="F94" s="37"/>
    </row>
    <row r="95" spans="1:6" s="23" customFormat="1" ht="41.25" customHeight="1">
      <c r="A95" s="76" t="s">
        <v>293</v>
      </c>
      <c r="B95" s="89"/>
      <c r="C95" s="53" t="s">
        <v>176</v>
      </c>
      <c r="D95" s="75">
        <f>D96+D101+D107+D109+D108</f>
        <v>28900900</v>
      </c>
      <c r="E95" s="75">
        <f>E96+E101+E107+E109+E108</f>
        <v>1739300</v>
      </c>
      <c r="F95" s="75">
        <f>F96+F101+F107+F109+F108</f>
        <v>1649800</v>
      </c>
    </row>
    <row r="96" spans="1:6" s="23" customFormat="1" ht="41.25" customHeight="1" hidden="1">
      <c r="A96" s="62" t="s">
        <v>173</v>
      </c>
      <c r="B96" s="90"/>
      <c r="C96" s="22" t="s">
        <v>174</v>
      </c>
      <c r="D96" s="37">
        <f>D98+D99+D100</f>
        <v>0</v>
      </c>
      <c r="E96" s="37">
        <f>E98+E99+E100</f>
        <v>0</v>
      </c>
      <c r="F96" s="37">
        <f>F98+F99+F100</f>
        <v>0</v>
      </c>
    </row>
    <row r="97" spans="1:6" s="23" customFormat="1" ht="22.5" customHeight="1" hidden="1">
      <c r="A97" s="16"/>
      <c r="B97" s="90"/>
      <c r="C97" s="22" t="s">
        <v>216</v>
      </c>
      <c r="D97" s="37"/>
      <c r="E97" s="37"/>
      <c r="F97" s="37"/>
    </row>
    <row r="98" spans="1:6" s="23" customFormat="1" ht="22.5" customHeight="1" hidden="1">
      <c r="A98" s="16"/>
      <c r="B98" s="90"/>
      <c r="C98" s="22" t="s">
        <v>175</v>
      </c>
      <c r="D98" s="40">
        <v>0</v>
      </c>
      <c r="E98" s="40">
        <v>0</v>
      </c>
      <c r="F98" s="40">
        <v>0</v>
      </c>
    </row>
    <row r="99" spans="1:6" s="23" customFormat="1" ht="22.5" customHeight="1" hidden="1">
      <c r="A99" s="16"/>
      <c r="B99" s="90"/>
      <c r="C99" s="22" t="s">
        <v>97</v>
      </c>
      <c r="D99" s="40">
        <v>0</v>
      </c>
      <c r="E99" s="40">
        <v>0</v>
      </c>
      <c r="F99" s="40">
        <v>0</v>
      </c>
    </row>
    <row r="100" spans="1:6" s="23" customFormat="1" ht="22.5" customHeight="1" hidden="1">
      <c r="A100" s="16"/>
      <c r="B100" s="90">
        <v>5220903</v>
      </c>
      <c r="C100" s="22" t="s">
        <v>127</v>
      </c>
      <c r="D100" s="37">
        <v>0</v>
      </c>
      <c r="E100" s="37">
        <v>0</v>
      </c>
      <c r="F100" s="37">
        <v>0</v>
      </c>
    </row>
    <row r="101" spans="1:6" s="23" customFormat="1" ht="54" customHeight="1" hidden="1">
      <c r="A101" s="38" t="s">
        <v>149</v>
      </c>
      <c r="B101" s="90"/>
      <c r="C101" s="63" t="s">
        <v>272</v>
      </c>
      <c r="D101" s="37">
        <f>D104+D102+D103</f>
        <v>0</v>
      </c>
      <c r="E101" s="37">
        <f>E104+E102+E103</f>
        <v>0</v>
      </c>
      <c r="F101" s="37">
        <f>F104+F102+F103</f>
        <v>0</v>
      </c>
    </row>
    <row r="102" spans="1:6" s="23" customFormat="1" ht="81.75" customHeight="1" hidden="1">
      <c r="A102" s="38"/>
      <c r="B102" s="90">
        <v>5055027</v>
      </c>
      <c r="C102" s="27" t="s">
        <v>220</v>
      </c>
      <c r="D102" s="37"/>
      <c r="E102" s="37"/>
      <c r="F102" s="37"/>
    </row>
    <row r="103" spans="1:6" s="23" customFormat="1" ht="81.75" customHeight="1" hidden="1">
      <c r="A103" s="38"/>
      <c r="B103" s="90">
        <v>5055027</v>
      </c>
      <c r="C103" s="27" t="s">
        <v>221</v>
      </c>
      <c r="D103" s="37"/>
      <c r="E103" s="37"/>
      <c r="F103" s="37"/>
    </row>
    <row r="104" spans="1:6" s="23" customFormat="1" ht="60.75" customHeight="1" hidden="1">
      <c r="A104" s="16"/>
      <c r="B104" s="90">
        <v>1005020</v>
      </c>
      <c r="C104" s="39" t="s">
        <v>222</v>
      </c>
      <c r="D104" s="37">
        <v>0</v>
      </c>
      <c r="E104" s="37">
        <v>0</v>
      </c>
      <c r="F104" s="37">
        <v>0</v>
      </c>
    </row>
    <row r="105" spans="1:6" s="23" customFormat="1" ht="99" customHeight="1" hidden="1">
      <c r="A105" s="16" t="s">
        <v>68</v>
      </c>
      <c r="B105" s="90">
        <v>1005018</v>
      </c>
      <c r="C105" s="39" t="s">
        <v>273</v>
      </c>
      <c r="D105" s="37"/>
      <c r="E105" s="37"/>
      <c r="F105" s="37"/>
    </row>
    <row r="106" spans="1:6" s="23" customFormat="1" ht="86.25" customHeight="1" hidden="1">
      <c r="A106" s="20" t="s">
        <v>69</v>
      </c>
      <c r="B106" s="90">
        <v>989603</v>
      </c>
      <c r="C106" s="39" t="s">
        <v>274</v>
      </c>
      <c r="D106" s="37">
        <v>0</v>
      </c>
      <c r="E106" s="37">
        <v>0</v>
      </c>
      <c r="F106" s="37">
        <v>0</v>
      </c>
    </row>
    <row r="107" spans="1:6" s="23" customFormat="1" ht="65.25" customHeight="1" hidden="1">
      <c r="A107" s="38" t="s">
        <v>76</v>
      </c>
      <c r="B107" s="52" t="s">
        <v>197</v>
      </c>
      <c r="C107" s="22" t="s">
        <v>275</v>
      </c>
      <c r="D107" s="37">
        <v>0</v>
      </c>
      <c r="E107" s="37">
        <v>0</v>
      </c>
      <c r="F107" s="37">
        <v>0</v>
      </c>
    </row>
    <row r="108" spans="1:6" s="23" customFormat="1" ht="89.25" customHeight="1" hidden="1">
      <c r="A108" s="38" t="s">
        <v>198</v>
      </c>
      <c r="B108" s="52">
        <v>4215097</v>
      </c>
      <c r="C108" s="22" t="s">
        <v>199</v>
      </c>
      <c r="D108" s="37">
        <v>0</v>
      </c>
      <c r="E108" s="37">
        <v>0</v>
      </c>
      <c r="F108" s="37">
        <v>0</v>
      </c>
    </row>
    <row r="109" spans="1:6" s="23" customFormat="1" ht="30" customHeight="1">
      <c r="A109" s="7" t="s">
        <v>294</v>
      </c>
      <c r="B109" s="81"/>
      <c r="C109" s="1" t="s">
        <v>150</v>
      </c>
      <c r="D109" s="37">
        <f>D111+D112+D113+D114+D115+D116+D117</f>
        <v>28900900</v>
      </c>
      <c r="E109" s="37">
        <f>E111+E112+E113+E114+E115+E116+E117</f>
        <v>1739300</v>
      </c>
      <c r="F109" s="37">
        <f>F111+F112+F113+F114+F115+F116+F117</f>
        <v>1649800</v>
      </c>
    </row>
    <row r="110" spans="1:6" s="23" customFormat="1" ht="18" customHeight="1">
      <c r="A110" s="7"/>
      <c r="B110" s="81"/>
      <c r="C110" s="1" t="s">
        <v>216</v>
      </c>
      <c r="D110" s="37"/>
      <c r="E110" s="37"/>
      <c r="F110" s="37"/>
    </row>
    <row r="111" spans="1:6" s="23" customFormat="1" ht="82.5" customHeight="1">
      <c r="A111" s="7"/>
      <c r="B111" s="81" t="s">
        <v>38</v>
      </c>
      <c r="C111" s="2" t="s">
        <v>6</v>
      </c>
      <c r="D111" s="98">
        <v>1900900</v>
      </c>
      <c r="E111" s="37">
        <v>1739300</v>
      </c>
      <c r="F111" s="37">
        <v>1649800</v>
      </c>
    </row>
    <row r="112" spans="1:6" s="23" customFormat="1" ht="80.25" customHeight="1">
      <c r="A112" s="7"/>
      <c r="B112" s="81"/>
      <c r="C112" s="2" t="s">
        <v>303</v>
      </c>
      <c r="D112" s="37">
        <v>27000000</v>
      </c>
      <c r="E112" s="37">
        <v>0</v>
      </c>
      <c r="F112" s="37">
        <v>0</v>
      </c>
    </row>
    <row r="113" spans="1:6" s="23" customFormat="1" ht="39.75" customHeight="1" hidden="1">
      <c r="A113" s="7"/>
      <c r="B113" s="81" t="s">
        <v>126</v>
      </c>
      <c r="C113" s="2" t="s">
        <v>125</v>
      </c>
      <c r="D113" s="37"/>
      <c r="E113" s="37"/>
      <c r="F113" s="37"/>
    </row>
    <row r="114" spans="1:6" s="23" customFormat="1" ht="82.5" customHeight="1" hidden="1">
      <c r="A114" s="7"/>
      <c r="B114" s="81" t="s">
        <v>129</v>
      </c>
      <c r="C114" s="44" t="s">
        <v>128</v>
      </c>
      <c r="D114" s="37">
        <v>0</v>
      </c>
      <c r="E114" s="37">
        <v>0</v>
      </c>
      <c r="F114" s="37">
        <v>0</v>
      </c>
    </row>
    <row r="115" spans="1:6" s="23" customFormat="1" ht="41.25" customHeight="1" hidden="1">
      <c r="A115" s="7"/>
      <c r="B115" s="91" t="s">
        <v>192</v>
      </c>
      <c r="C115" s="2" t="s">
        <v>193</v>
      </c>
      <c r="D115" s="37">
        <v>0</v>
      </c>
      <c r="E115" s="37">
        <v>0</v>
      </c>
      <c r="F115" s="37">
        <v>0</v>
      </c>
    </row>
    <row r="116" spans="1:6" s="23" customFormat="1" ht="77.25" customHeight="1" hidden="1">
      <c r="A116" s="7"/>
      <c r="B116" s="92" t="s">
        <v>200</v>
      </c>
      <c r="C116" s="2" t="s">
        <v>201</v>
      </c>
      <c r="D116" s="37">
        <v>0</v>
      </c>
      <c r="E116" s="37">
        <v>0</v>
      </c>
      <c r="F116" s="37">
        <v>0</v>
      </c>
    </row>
    <row r="117" spans="1:6" s="23" customFormat="1" ht="62.25" customHeight="1" hidden="1">
      <c r="A117" s="7"/>
      <c r="B117" s="92" t="s">
        <v>202</v>
      </c>
      <c r="C117" s="2" t="s">
        <v>130</v>
      </c>
      <c r="D117" s="37">
        <v>0</v>
      </c>
      <c r="E117" s="37">
        <v>0</v>
      </c>
      <c r="F117" s="37">
        <v>0</v>
      </c>
    </row>
    <row r="118" spans="1:6" s="23" customFormat="1" ht="50.25" customHeight="1">
      <c r="A118" s="74" t="s">
        <v>295</v>
      </c>
      <c r="B118" s="88"/>
      <c r="C118" s="54" t="s">
        <v>276</v>
      </c>
      <c r="D118" s="75">
        <f>D119+D120+D125+D152+D159</f>
        <v>285129600</v>
      </c>
      <c r="E118" s="75">
        <f>E119+E120+E125+E152+E159</f>
        <v>262920100</v>
      </c>
      <c r="F118" s="75">
        <f>F119+F120+F125+F152+F159</f>
        <v>249792600</v>
      </c>
    </row>
    <row r="119" spans="1:6" s="23" customFormat="1" ht="69.75" customHeight="1">
      <c r="A119" s="7" t="s">
        <v>296</v>
      </c>
      <c r="B119" s="81" t="s">
        <v>40</v>
      </c>
      <c r="C119" s="1" t="s">
        <v>277</v>
      </c>
      <c r="D119" s="37">
        <v>1467400</v>
      </c>
      <c r="E119" s="37">
        <v>1483500</v>
      </c>
      <c r="F119" s="37">
        <v>1538700</v>
      </c>
    </row>
    <row r="120" spans="1:6" s="23" customFormat="1" ht="72" customHeight="1" hidden="1">
      <c r="A120" s="7" t="s">
        <v>151</v>
      </c>
      <c r="B120" s="81"/>
      <c r="C120" s="1" t="s">
        <v>278</v>
      </c>
      <c r="D120" s="37">
        <f>D122+D123+D124</f>
        <v>0</v>
      </c>
      <c r="E120" s="37">
        <f>E122+E123+E124</f>
        <v>0</v>
      </c>
      <c r="F120" s="37">
        <f>F122+F123+F124</f>
        <v>0</v>
      </c>
    </row>
    <row r="121" spans="1:6" s="23" customFormat="1" ht="21.75" customHeight="1" hidden="1">
      <c r="A121" s="7"/>
      <c r="B121" s="81"/>
      <c r="C121" s="1" t="s">
        <v>216</v>
      </c>
      <c r="D121" s="37"/>
      <c r="E121" s="37"/>
      <c r="F121" s="37"/>
    </row>
    <row r="122" spans="1:6" s="23" customFormat="1" ht="53.25" customHeight="1" hidden="1">
      <c r="A122" s="7"/>
      <c r="B122" s="81" t="s">
        <v>83</v>
      </c>
      <c r="C122" s="1" t="s">
        <v>84</v>
      </c>
      <c r="D122" s="37">
        <v>0</v>
      </c>
      <c r="E122" s="37">
        <v>0</v>
      </c>
      <c r="F122" s="37">
        <v>0</v>
      </c>
    </row>
    <row r="123" spans="1:6" s="23" customFormat="1" ht="48" customHeight="1" hidden="1">
      <c r="A123" s="7"/>
      <c r="B123" s="81" t="s">
        <v>107</v>
      </c>
      <c r="C123" s="1" t="s">
        <v>204</v>
      </c>
      <c r="D123" s="37">
        <v>0</v>
      </c>
      <c r="E123" s="37">
        <v>0</v>
      </c>
      <c r="F123" s="37">
        <v>0</v>
      </c>
    </row>
    <row r="124" spans="1:6" s="23" customFormat="1" ht="18" customHeight="1" hidden="1">
      <c r="A124" s="7"/>
      <c r="B124" s="81" t="s">
        <v>182</v>
      </c>
      <c r="C124" s="1" t="s">
        <v>152</v>
      </c>
      <c r="D124" s="37">
        <v>0</v>
      </c>
      <c r="E124" s="37">
        <v>0</v>
      </c>
      <c r="F124" s="37">
        <v>0</v>
      </c>
    </row>
    <row r="125" spans="1:6" s="23" customFormat="1" ht="64.5" customHeight="1">
      <c r="A125" s="64" t="s">
        <v>297</v>
      </c>
      <c r="B125" s="93"/>
      <c r="C125" s="3" t="s">
        <v>279</v>
      </c>
      <c r="D125" s="46">
        <f>D127+D128+D129+D130+D131+D133+D135+D137+D138+D139+D140+D141+D142+D143+D144+D146+D148+D149+D150+D151+D134+D145+D147+D136+D132</f>
        <v>271589600</v>
      </c>
      <c r="E125" s="46">
        <f>E127+E128+E129+E130+E131+E133+E135+E137+E138+E139+E140+E141+E142+E143+E144+E146+E148+E149+E150+E151+E134+E145+E147+E136+E132</f>
        <v>250388700</v>
      </c>
      <c r="F125" s="46">
        <f>F127+F128+F129+F130+F131+F133+F135+F137+F138+F139+F140+F141+F142+F143+F144+F146+F148+F149+F150+F151+F134+F145+F147+F136+F132</f>
        <v>237774400</v>
      </c>
    </row>
    <row r="126" spans="1:6" s="23" customFormat="1" ht="28.5" customHeight="1">
      <c r="A126" s="7"/>
      <c r="B126" s="81"/>
      <c r="C126" s="1" t="s">
        <v>216</v>
      </c>
      <c r="D126" s="37"/>
      <c r="E126" s="37"/>
      <c r="F126" s="37"/>
    </row>
    <row r="127" spans="1:6" s="23" customFormat="1" ht="97.5" customHeight="1">
      <c r="A127" s="7"/>
      <c r="B127" s="81" t="s">
        <v>54</v>
      </c>
      <c r="C127" s="2" t="s">
        <v>236</v>
      </c>
      <c r="D127" s="37">
        <v>253800</v>
      </c>
      <c r="E127" s="37">
        <v>165000</v>
      </c>
      <c r="F127" s="37">
        <v>152300</v>
      </c>
    </row>
    <row r="128" spans="1:6" s="23" customFormat="1" ht="106.5" customHeight="1">
      <c r="A128" s="7"/>
      <c r="B128" s="81" t="s">
        <v>55</v>
      </c>
      <c r="C128" s="2" t="s">
        <v>237</v>
      </c>
      <c r="D128" s="37">
        <v>100</v>
      </c>
      <c r="E128" s="37">
        <v>100</v>
      </c>
      <c r="F128" s="37">
        <v>100</v>
      </c>
    </row>
    <row r="129" spans="1:6" s="23" customFormat="1" ht="96" customHeight="1" hidden="1">
      <c r="A129" s="7"/>
      <c r="B129" s="81" t="s">
        <v>57</v>
      </c>
      <c r="C129" s="6" t="s">
        <v>58</v>
      </c>
      <c r="D129" s="37">
        <v>0</v>
      </c>
      <c r="E129" s="37"/>
      <c r="F129" s="37"/>
    </row>
    <row r="130" spans="1:6" s="23" customFormat="1" ht="83.25" customHeight="1">
      <c r="A130" s="7"/>
      <c r="B130" s="81" t="s">
        <v>42</v>
      </c>
      <c r="C130" s="2" t="s">
        <v>313</v>
      </c>
      <c r="D130" s="37">
        <v>5260000</v>
      </c>
      <c r="E130" s="37">
        <v>5260000</v>
      </c>
      <c r="F130" s="37">
        <v>5260000</v>
      </c>
    </row>
    <row r="131" spans="1:6" s="23" customFormat="1" ht="174" customHeight="1">
      <c r="A131" s="7"/>
      <c r="B131" s="81" t="s">
        <v>43</v>
      </c>
      <c r="C131" s="2" t="s">
        <v>314</v>
      </c>
      <c r="D131" s="98">
        <v>227500</v>
      </c>
      <c r="E131" s="37">
        <v>209500</v>
      </c>
      <c r="F131" s="37">
        <v>198700</v>
      </c>
    </row>
    <row r="132" spans="1:6" s="23" customFormat="1" ht="110.25" customHeight="1">
      <c r="A132" s="7"/>
      <c r="B132" s="81"/>
      <c r="C132" s="2" t="s">
        <v>315</v>
      </c>
      <c r="D132" s="98">
        <v>509700</v>
      </c>
      <c r="E132" s="37">
        <v>469300</v>
      </c>
      <c r="F132" s="37">
        <v>445100</v>
      </c>
    </row>
    <row r="133" spans="1:6" s="23" customFormat="1" ht="119.25" customHeight="1">
      <c r="A133" s="7"/>
      <c r="B133" s="81"/>
      <c r="C133" s="2" t="s">
        <v>316</v>
      </c>
      <c r="D133" s="37">
        <v>95500</v>
      </c>
      <c r="E133" s="37">
        <v>60400</v>
      </c>
      <c r="F133" s="37">
        <v>59000</v>
      </c>
    </row>
    <row r="134" spans="1:6" s="23" customFormat="1" ht="129.75" customHeight="1">
      <c r="A134" s="7"/>
      <c r="B134" s="81" t="s">
        <v>53</v>
      </c>
      <c r="C134" s="2" t="s">
        <v>234</v>
      </c>
      <c r="D134" s="98">
        <v>0</v>
      </c>
      <c r="E134" s="37"/>
      <c r="F134" s="37"/>
    </row>
    <row r="135" spans="1:6" s="23" customFormat="1" ht="84.75" customHeight="1" hidden="1">
      <c r="A135" s="7"/>
      <c r="B135" s="81" t="s">
        <v>181</v>
      </c>
      <c r="C135" s="2" t="s">
        <v>7</v>
      </c>
      <c r="D135" s="37">
        <v>0</v>
      </c>
      <c r="E135" s="37"/>
      <c r="F135" s="37"/>
    </row>
    <row r="136" spans="1:6" s="23" customFormat="1" ht="104.25" customHeight="1">
      <c r="A136" s="7"/>
      <c r="B136" s="81" t="s">
        <v>48</v>
      </c>
      <c r="C136" s="2" t="s">
        <v>226</v>
      </c>
      <c r="D136" s="98">
        <v>405800</v>
      </c>
      <c r="E136" s="37">
        <v>373300</v>
      </c>
      <c r="F136" s="37">
        <v>354300</v>
      </c>
    </row>
    <row r="137" spans="1:6" s="23" customFormat="1" ht="181.5" customHeight="1">
      <c r="A137" s="7"/>
      <c r="B137" s="81" t="s">
        <v>56</v>
      </c>
      <c r="C137" s="2" t="s">
        <v>227</v>
      </c>
      <c r="D137" s="37">
        <v>1500</v>
      </c>
      <c r="E137" s="37">
        <v>1500</v>
      </c>
      <c r="F137" s="37">
        <v>1500</v>
      </c>
    </row>
    <row r="138" spans="1:6" s="23" customFormat="1" ht="147" customHeight="1">
      <c r="A138" s="7"/>
      <c r="B138" s="81" t="s">
        <v>46</v>
      </c>
      <c r="C138" s="2" t="s">
        <v>228</v>
      </c>
      <c r="D138" s="98">
        <v>0</v>
      </c>
      <c r="E138" s="37"/>
      <c r="F138" s="37"/>
    </row>
    <row r="139" spans="1:6" s="23" customFormat="1" ht="169.5" customHeight="1">
      <c r="A139" s="7"/>
      <c r="B139" s="81" t="s">
        <v>49</v>
      </c>
      <c r="C139" s="102" t="s">
        <v>231</v>
      </c>
      <c r="D139" s="98">
        <v>68027800</v>
      </c>
      <c r="E139" s="103">
        <v>62633500</v>
      </c>
      <c r="F139" s="103">
        <v>59411300</v>
      </c>
    </row>
    <row r="140" spans="1:6" s="23" customFormat="1" ht="168.75" customHeight="1">
      <c r="A140" s="7"/>
      <c r="B140" s="81" t="s">
        <v>50</v>
      </c>
      <c r="C140" s="102" t="s">
        <v>231</v>
      </c>
      <c r="D140" s="98">
        <v>188640700</v>
      </c>
      <c r="E140" s="103">
        <v>173682200</v>
      </c>
      <c r="F140" s="103">
        <v>164746900</v>
      </c>
    </row>
    <row r="141" spans="1:6" s="23" customFormat="1" ht="156" customHeight="1">
      <c r="A141" s="7"/>
      <c r="B141" s="81" t="s">
        <v>41</v>
      </c>
      <c r="C141" s="2" t="s">
        <v>230</v>
      </c>
      <c r="D141" s="37">
        <v>0</v>
      </c>
      <c r="E141" s="37"/>
      <c r="F141" s="37"/>
    </row>
    <row r="142" spans="1:6" s="23" customFormat="1" ht="101.25" customHeight="1">
      <c r="A142" s="7"/>
      <c r="B142" s="81" t="s">
        <v>44</v>
      </c>
      <c r="C142" s="2" t="s">
        <v>235</v>
      </c>
      <c r="D142" s="98">
        <v>3543900</v>
      </c>
      <c r="E142" s="37">
        <v>3262800</v>
      </c>
      <c r="F142" s="37">
        <v>3094900</v>
      </c>
    </row>
    <row r="143" spans="1:6" s="23" customFormat="1" ht="89.25" customHeight="1">
      <c r="A143" s="7"/>
      <c r="B143" s="81" t="s">
        <v>52</v>
      </c>
      <c r="C143" s="2" t="s">
        <v>233</v>
      </c>
      <c r="D143" s="37">
        <v>0</v>
      </c>
      <c r="E143" s="37"/>
      <c r="F143" s="37"/>
    </row>
    <row r="144" spans="1:6" s="23" customFormat="1" ht="102.75" customHeight="1" hidden="1">
      <c r="A144" s="7"/>
      <c r="B144" s="81" t="s">
        <v>106</v>
      </c>
      <c r="C144" s="6" t="s">
        <v>12</v>
      </c>
      <c r="D144" s="37">
        <v>0</v>
      </c>
      <c r="E144" s="37"/>
      <c r="F144" s="37"/>
    </row>
    <row r="145" spans="1:6" s="23" customFormat="1" ht="91.5" customHeight="1" hidden="1">
      <c r="A145" s="7"/>
      <c r="B145" s="81" t="s">
        <v>121</v>
      </c>
      <c r="C145" s="6" t="s">
        <v>12</v>
      </c>
      <c r="D145" s="37">
        <v>0</v>
      </c>
      <c r="E145" s="37"/>
      <c r="F145" s="37"/>
    </row>
    <row r="146" spans="1:6" s="23" customFormat="1" ht="82.5" customHeight="1" hidden="1">
      <c r="A146" s="7"/>
      <c r="B146" s="81" t="s">
        <v>180</v>
      </c>
      <c r="C146" s="6" t="s">
        <v>13</v>
      </c>
      <c r="D146" s="37">
        <v>0</v>
      </c>
      <c r="E146" s="37"/>
      <c r="F146" s="37"/>
    </row>
    <row r="147" spans="1:6" s="23" customFormat="1" ht="84.75" customHeight="1" hidden="1">
      <c r="A147" s="7"/>
      <c r="B147" s="81" t="s">
        <v>215</v>
      </c>
      <c r="C147" s="6" t="s">
        <v>13</v>
      </c>
      <c r="D147" s="37">
        <v>0</v>
      </c>
      <c r="E147" s="37"/>
      <c r="F147" s="37"/>
    </row>
    <row r="148" spans="1:6" s="23" customFormat="1" ht="174.75" customHeight="1">
      <c r="A148" s="7"/>
      <c r="B148" s="81" t="s">
        <v>47</v>
      </c>
      <c r="C148" s="6" t="s">
        <v>229</v>
      </c>
      <c r="D148" s="37">
        <v>0</v>
      </c>
      <c r="E148" s="37"/>
      <c r="F148" s="37"/>
    </row>
    <row r="149" spans="1:6" s="23" customFormat="1" ht="75" customHeight="1" hidden="1">
      <c r="A149" s="7"/>
      <c r="B149" s="81" t="s">
        <v>45</v>
      </c>
      <c r="C149" s="6" t="s">
        <v>14</v>
      </c>
      <c r="D149" s="37">
        <v>0</v>
      </c>
      <c r="E149" s="37"/>
      <c r="F149" s="37"/>
    </row>
    <row r="150" spans="1:6" s="23" customFormat="1" ht="102.75" customHeight="1">
      <c r="A150" s="7"/>
      <c r="B150" s="81" t="s">
        <v>51</v>
      </c>
      <c r="C150" s="2" t="s">
        <v>232</v>
      </c>
      <c r="D150" s="37">
        <v>3422500</v>
      </c>
      <c r="E150" s="37">
        <v>3084300</v>
      </c>
      <c r="F150" s="37">
        <v>2924700</v>
      </c>
    </row>
    <row r="151" spans="1:6" s="23" customFormat="1" ht="140.25" customHeight="1">
      <c r="A151" s="7"/>
      <c r="B151" s="81"/>
      <c r="C151" s="2" t="s">
        <v>304</v>
      </c>
      <c r="D151" s="37">
        <v>1200800</v>
      </c>
      <c r="E151" s="37">
        <v>1186800</v>
      </c>
      <c r="F151" s="37">
        <v>1125600</v>
      </c>
    </row>
    <row r="152" spans="1:6" s="23" customFormat="1" ht="66" customHeight="1">
      <c r="A152" s="64" t="s">
        <v>305</v>
      </c>
      <c r="B152" s="104"/>
      <c r="C152" s="105" t="s">
        <v>306</v>
      </c>
      <c r="D152" s="98">
        <f>D155+D156+D157+D154</f>
        <v>12008600</v>
      </c>
      <c r="E152" s="98">
        <f>E155+E156+E157+E154</f>
        <v>11047900</v>
      </c>
      <c r="F152" s="98">
        <f>F155+F156+F157+F154</f>
        <v>10479500</v>
      </c>
    </row>
    <row r="153" spans="1:6" s="23" customFormat="1" ht="22.5" customHeight="1">
      <c r="A153" s="7"/>
      <c r="B153" s="81"/>
      <c r="C153" s="5" t="s">
        <v>216</v>
      </c>
      <c r="D153" s="37"/>
      <c r="E153" s="37"/>
      <c r="F153" s="37"/>
    </row>
    <row r="154" spans="1:6" s="23" customFormat="1" ht="33.75" customHeight="1">
      <c r="A154" s="7"/>
      <c r="B154" s="106" t="s">
        <v>307</v>
      </c>
      <c r="C154" s="2" t="s">
        <v>177</v>
      </c>
      <c r="D154" s="37"/>
      <c r="E154" s="37"/>
      <c r="F154" s="37"/>
    </row>
    <row r="155" spans="1:6" s="23" customFormat="1" ht="79.5" customHeight="1">
      <c r="A155" s="7"/>
      <c r="B155" s="106" t="s">
        <v>308</v>
      </c>
      <c r="C155" s="6" t="s">
        <v>14</v>
      </c>
      <c r="D155" s="37">
        <v>12008600</v>
      </c>
      <c r="E155" s="37">
        <v>11047900</v>
      </c>
      <c r="F155" s="37">
        <v>10479500</v>
      </c>
    </row>
    <row r="156" spans="1:6" s="23" customFormat="1" ht="48.75" customHeight="1">
      <c r="A156" s="7"/>
      <c r="B156" s="106" t="s">
        <v>309</v>
      </c>
      <c r="C156" s="2" t="s">
        <v>82</v>
      </c>
      <c r="D156" s="37">
        <v>0</v>
      </c>
      <c r="E156" s="37">
        <v>0</v>
      </c>
      <c r="F156" s="37">
        <v>0</v>
      </c>
    </row>
    <row r="157" spans="1:6" s="23" customFormat="1" ht="36.75" customHeight="1">
      <c r="A157" s="7"/>
      <c r="B157" s="106" t="s">
        <v>310</v>
      </c>
      <c r="C157" s="2" t="s">
        <v>311</v>
      </c>
      <c r="D157" s="37">
        <v>0</v>
      </c>
      <c r="E157" s="37">
        <v>0</v>
      </c>
      <c r="F157" s="37">
        <v>0</v>
      </c>
    </row>
    <row r="158" spans="1:6" s="23" customFormat="1" ht="85.5" customHeight="1">
      <c r="A158" s="7"/>
      <c r="B158" s="106" t="s">
        <v>312</v>
      </c>
      <c r="C158" s="2" t="s">
        <v>81</v>
      </c>
      <c r="D158" s="98">
        <v>0</v>
      </c>
      <c r="E158" s="37">
        <v>0</v>
      </c>
      <c r="F158" s="37">
        <v>0</v>
      </c>
    </row>
    <row r="159" spans="1:6" s="23" customFormat="1" ht="85.5" customHeight="1">
      <c r="A159" s="7" t="s">
        <v>317</v>
      </c>
      <c r="B159" s="106"/>
      <c r="C159" s="26" t="s">
        <v>318</v>
      </c>
      <c r="D159" s="98">
        <v>64000</v>
      </c>
      <c r="E159" s="37"/>
      <c r="F159" s="37"/>
    </row>
    <row r="160" spans="1:6" s="23" customFormat="1" ht="24.75" customHeight="1">
      <c r="A160" s="74" t="s">
        <v>77</v>
      </c>
      <c r="B160" s="88"/>
      <c r="C160" s="54" t="s">
        <v>70</v>
      </c>
      <c r="D160" s="75">
        <f>D161+D166+D168+D164</f>
        <v>9125370</v>
      </c>
      <c r="E160" s="75">
        <f>E161+E166+E168+E164</f>
        <v>9125370</v>
      </c>
      <c r="F160" s="75">
        <f>F161+F166+F168+F164</f>
        <v>9125370</v>
      </c>
    </row>
    <row r="161" spans="1:6" s="23" customFormat="1" ht="77.25" customHeight="1" hidden="1">
      <c r="A161" s="41" t="s">
        <v>78</v>
      </c>
      <c r="B161" s="81"/>
      <c r="C161" s="22" t="s">
        <v>280</v>
      </c>
      <c r="D161" s="37">
        <f>D162</f>
        <v>0</v>
      </c>
      <c r="E161" s="37">
        <f>E162</f>
        <v>0</v>
      </c>
      <c r="F161" s="37">
        <f>F162</f>
        <v>0</v>
      </c>
    </row>
    <row r="162" spans="1:6" s="23" customFormat="1" ht="93" customHeight="1" hidden="1">
      <c r="A162" s="41" t="s">
        <v>79</v>
      </c>
      <c r="B162" s="94" t="s">
        <v>203</v>
      </c>
      <c r="C162" s="42" t="s">
        <v>281</v>
      </c>
      <c r="D162" s="37">
        <v>0</v>
      </c>
      <c r="E162" s="37">
        <v>0</v>
      </c>
      <c r="F162" s="37">
        <v>0</v>
      </c>
    </row>
    <row r="163" spans="1:6" s="23" customFormat="1" ht="37.5" customHeight="1" hidden="1">
      <c r="A163" s="41"/>
      <c r="B163" s="95"/>
      <c r="C163" s="43" t="s">
        <v>80</v>
      </c>
      <c r="D163" s="37">
        <v>0</v>
      </c>
      <c r="E163" s="37">
        <v>0</v>
      </c>
      <c r="F163" s="37">
        <v>0</v>
      </c>
    </row>
    <row r="164" spans="1:6" s="23" customFormat="1" ht="82.5" customHeight="1">
      <c r="A164" s="67" t="s">
        <v>71</v>
      </c>
      <c r="B164" s="95"/>
      <c r="C164" s="1" t="s">
        <v>282</v>
      </c>
      <c r="D164" s="37">
        <f>D165</f>
        <v>9125370</v>
      </c>
      <c r="E164" s="37">
        <f>E165</f>
        <v>9125370</v>
      </c>
      <c r="F164" s="37">
        <f>F165</f>
        <v>9125370</v>
      </c>
    </row>
    <row r="165" spans="1:6" s="23" customFormat="1" ht="93" customHeight="1">
      <c r="A165" s="67" t="s">
        <v>298</v>
      </c>
      <c r="B165" s="95" t="s">
        <v>65</v>
      </c>
      <c r="C165" s="59" t="s">
        <v>283</v>
      </c>
      <c r="D165" s="37">
        <v>9125370</v>
      </c>
      <c r="E165" s="37">
        <v>9125370</v>
      </c>
      <c r="F165" s="37">
        <v>9125370</v>
      </c>
    </row>
    <row r="166" spans="1:6" s="23" customFormat="1" ht="77.25" customHeight="1" hidden="1">
      <c r="A166" s="41" t="s">
        <v>86</v>
      </c>
      <c r="B166" s="95"/>
      <c r="C166" s="50" t="s">
        <v>284</v>
      </c>
      <c r="D166" s="37">
        <f>D167</f>
        <v>0</v>
      </c>
      <c r="E166" s="37">
        <f>E167</f>
        <v>0</v>
      </c>
      <c r="F166" s="37">
        <f>F167</f>
        <v>0</v>
      </c>
    </row>
    <row r="167" spans="1:6" s="23" customFormat="1" ht="78" customHeight="1" hidden="1">
      <c r="A167" s="41" t="s">
        <v>85</v>
      </c>
      <c r="B167" s="95" t="s">
        <v>59</v>
      </c>
      <c r="C167" s="51" t="s">
        <v>285</v>
      </c>
      <c r="D167" s="37">
        <v>0</v>
      </c>
      <c r="E167" s="37">
        <v>0</v>
      </c>
      <c r="F167" s="37">
        <v>0</v>
      </c>
    </row>
    <row r="168" spans="1:6" s="23" customFormat="1" ht="37.5" customHeight="1" hidden="1">
      <c r="A168" s="41" t="s">
        <v>72</v>
      </c>
      <c r="B168" s="95"/>
      <c r="C168" s="50" t="s">
        <v>73</v>
      </c>
      <c r="D168" s="37">
        <f>D169</f>
        <v>0</v>
      </c>
      <c r="E168" s="37">
        <f>E169</f>
        <v>0</v>
      </c>
      <c r="F168" s="37">
        <f>F169</f>
        <v>0</v>
      </c>
    </row>
    <row r="169" spans="1:6" s="23" customFormat="1" ht="37.5" customHeight="1" hidden="1">
      <c r="A169" s="47"/>
      <c r="B169" s="82" t="s">
        <v>10</v>
      </c>
      <c r="C169" s="48" t="s">
        <v>11</v>
      </c>
      <c r="D169" s="37">
        <v>0</v>
      </c>
      <c r="E169" s="37">
        <v>0</v>
      </c>
      <c r="F169" s="37">
        <v>0</v>
      </c>
    </row>
    <row r="170" spans="1:6" s="23" customFormat="1" ht="37.5" customHeight="1" hidden="1">
      <c r="A170" s="47"/>
      <c r="B170" s="82" t="s">
        <v>223</v>
      </c>
      <c r="C170" s="48" t="s">
        <v>224</v>
      </c>
      <c r="D170" s="37"/>
      <c r="E170" s="37"/>
      <c r="F170" s="37"/>
    </row>
    <row r="171" spans="1:6" s="23" customFormat="1" ht="37.5" customHeight="1" hidden="1">
      <c r="A171" s="74" t="s">
        <v>63</v>
      </c>
      <c r="B171" s="88" t="s">
        <v>64</v>
      </c>
      <c r="C171" s="77" t="s">
        <v>286</v>
      </c>
      <c r="D171" s="65">
        <v>0</v>
      </c>
      <c r="E171" s="65">
        <v>0</v>
      </c>
      <c r="F171" s="65">
        <v>0</v>
      </c>
    </row>
    <row r="172" spans="1:6" ht="63" hidden="1">
      <c r="A172" s="74" t="s">
        <v>171</v>
      </c>
      <c r="B172" s="96"/>
      <c r="C172" s="54" t="s">
        <v>287</v>
      </c>
      <c r="D172" s="65">
        <f>D173</f>
        <v>0</v>
      </c>
      <c r="E172" s="65">
        <f>E173</f>
        <v>0</v>
      </c>
      <c r="F172" s="65">
        <f>F173</f>
        <v>0</v>
      </c>
    </row>
    <row r="173" spans="1:6" ht="60.75" hidden="1">
      <c r="A173" s="7" t="s">
        <v>172</v>
      </c>
      <c r="B173" s="10"/>
      <c r="C173" s="5" t="s">
        <v>288</v>
      </c>
      <c r="D173" s="37">
        <v>0</v>
      </c>
      <c r="E173" s="37">
        <v>0</v>
      </c>
      <c r="F173" s="37">
        <v>0</v>
      </c>
    </row>
    <row r="174" ht="15" hidden="1"/>
    <row r="175" ht="15" hidden="1"/>
  </sheetData>
  <sheetProtection/>
  <printOptions/>
  <pageMargins left="0" right="0.1968503937007874" top="0" bottom="0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2016-12-21T07:33:10Z</cp:lastPrinted>
  <dcterms:created xsi:type="dcterms:W3CDTF">2003-06-18T05:34:07Z</dcterms:created>
  <dcterms:modified xsi:type="dcterms:W3CDTF">2017-11-13T01:23:22Z</dcterms:modified>
  <cp:category/>
  <cp:version/>
  <cp:contentType/>
  <cp:contentStatus/>
</cp:coreProperties>
</file>