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  <sheet name="Лист1" sheetId="4" r:id="rId2"/>
  </sheets>
  <calcPr calcId="125725"/>
</workbook>
</file>

<file path=xl/calcChain.xml><?xml version="1.0" encoding="utf-8"?>
<calcChain xmlns="http://schemas.openxmlformats.org/spreadsheetml/2006/main">
  <c r="D255" i="3"/>
  <c r="D253"/>
  <c r="D272"/>
  <c r="D271" s="1"/>
  <c r="D279"/>
  <c r="D210"/>
  <c r="D142"/>
  <c r="D141" s="1"/>
  <c r="D306"/>
  <c r="D305"/>
  <c r="D154"/>
  <c r="D156" l="1"/>
  <c r="D153" s="1"/>
  <c r="D151"/>
  <c r="D150" s="1"/>
  <c r="D148"/>
  <c r="D147" s="1"/>
  <c r="D145"/>
  <c r="D144" s="1"/>
  <c r="D139"/>
  <c r="D138" s="1"/>
  <c r="D136"/>
  <c r="D135" s="1"/>
  <c r="D277"/>
  <c r="D59"/>
  <c r="D288"/>
  <c r="D287" s="1"/>
  <c r="D96"/>
  <c r="D95" s="1"/>
  <c r="D73"/>
  <c r="D72" s="1"/>
  <c r="D26"/>
  <c r="D188"/>
  <c r="D186"/>
  <c r="D93"/>
  <c r="D92" s="1"/>
  <c r="D70"/>
  <c r="D69" s="1"/>
  <c r="D51"/>
  <c r="D49"/>
  <c r="D202"/>
  <c r="D200"/>
  <c r="D198"/>
  <c r="D249"/>
  <c r="D248" s="1"/>
  <c r="D197" l="1"/>
  <c r="D196" s="1"/>
  <c r="D30"/>
  <c r="D29" s="1"/>
  <c r="D28" s="1"/>
  <c r="D133" l="1"/>
  <c r="D132" s="1"/>
  <c r="D130"/>
  <c r="D129" s="1"/>
  <c r="D128" s="1"/>
  <c r="D184"/>
  <c r="D183" s="1"/>
  <c r="D191"/>
  <c r="D190" s="1"/>
  <c r="D194"/>
  <c r="D193" s="1"/>
  <c r="D182" l="1"/>
  <c r="D181" s="1"/>
  <c r="D119" l="1"/>
  <c r="D213"/>
  <c r="D212" s="1"/>
  <c r="D34"/>
  <c r="D259"/>
  <c r="D47"/>
  <c r="D46" s="1"/>
  <c r="D252"/>
  <c r="D240"/>
  <c r="D242"/>
  <c r="D239" l="1"/>
  <c r="D238" s="1"/>
  <c r="D76" l="1"/>
  <c r="D102"/>
  <c r="D101" s="1"/>
  <c r="D115"/>
  <c r="D114" s="1"/>
  <c r="D112"/>
  <c r="D111" s="1"/>
  <c r="D99"/>
  <c r="D98" s="1"/>
  <c r="D87"/>
  <c r="D86" s="1"/>
  <c r="D90"/>
  <c r="D267"/>
  <c r="D269"/>
  <c r="D264"/>
  <c r="D263" s="1"/>
  <c r="D57"/>
  <c r="D282" l="1"/>
  <c r="D281" s="1"/>
  <c r="D122" l="1"/>
  <c r="D126"/>
  <c r="D124"/>
  <c r="D118"/>
  <c r="D106"/>
  <c r="D105" s="1"/>
  <c r="D206"/>
  <c r="D208"/>
  <c r="D38"/>
  <c r="D36"/>
  <c r="D20"/>
  <c r="D19" s="1"/>
  <c r="D18" s="1"/>
  <c r="D16"/>
  <c r="D15" s="1"/>
  <c r="D14" s="1"/>
  <c r="D54"/>
  <c r="D256"/>
  <c r="D254"/>
  <c r="D246"/>
  <c r="D231"/>
  <c r="D205" l="1"/>
  <c r="D251"/>
  <c r="D121"/>
  <c r="D117" s="1"/>
  <c r="D33"/>
  <c r="D32" s="1"/>
  <c r="D204"/>
  <c r="D13"/>
  <c r="D174"/>
  <c r="D173" s="1"/>
  <c r="D43"/>
  <c r="D42" s="1"/>
  <c r="D41" s="1"/>
  <c r="D40" s="1"/>
  <c r="D53"/>
  <c r="D56"/>
  <c r="D89"/>
  <c r="D85" s="1"/>
  <c r="D83"/>
  <c r="D222"/>
  <c r="D221" s="1"/>
  <c r="D225"/>
  <c r="D224" s="1"/>
  <c r="D261"/>
  <c r="D258" s="1"/>
  <c r="D300"/>
  <c r="D299" s="1"/>
  <c r="D233"/>
  <c r="D230" s="1"/>
  <c r="D297"/>
  <c r="D296" s="1"/>
  <c r="D78"/>
  <c r="D75" s="1"/>
  <c r="D109"/>
  <c r="D108" s="1"/>
  <c r="D104" s="1"/>
  <c r="D245"/>
  <c r="D303"/>
  <c r="D302" s="1"/>
  <c r="D179"/>
  <c r="D178" s="1"/>
  <c r="D177" s="1"/>
  <c r="D176" s="1"/>
  <c r="D67"/>
  <c r="D66" s="1"/>
  <c r="D285"/>
  <c r="D284" s="1"/>
  <c r="D24"/>
  <c r="D291"/>
  <c r="D290" s="1"/>
  <c r="D81"/>
  <c r="D228"/>
  <c r="D227" s="1"/>
  <c r="D236"/>
  <c r="D235" s="1"/>
  <c r="D64"/>
  <c r="D63" s="1"/>
  <c r="D275"/>
  <c r="D274" s="1"/>
  <c r="D294"/>
  <c r="D293" s="1"/>
  <c r="D217"/>
  <c r="D216" s="1"/>
  <c r="D215" s="1"/>
  <c r="D162"/>
  <c r="D161" s="1"/>
  <c r="D167"/>
  <c r="D166" s="1"/>
  <c r="D170"/>
  <c r="D169" s="1"/>
  <c r="D23" l="1"/>
  <c r="D22" s="1"/>
  <c r="D12" s="1"/>
  <c r="D165"/>
  <c r="D220"/>
  <c r="D219" s="1"/>
  <c r="D172"/>
  <c r="D160"/>
  <c r="D159" s="1"/>
  <c r="D266"/>
  <c r="D244" s="1"/>
  <c r="D80"/>
  <c r="D62" s="1"/>
  <c r="D45"/>
  <c r="D61" l="1"/>
  <c r="D164"/>
  <c r="D158" s="1"/>
  <c r="D308" l="1"/>
</calcChain>
</file>

<file path=xl/sharedStrings.xml><?xml version="1.0" encoding="utf-8"?>
<sst xmlns="http://schemas.openxmlformats.org/spreadsheetml/2006/main" count="604" uniqueCount="238">
  <si>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</si>
  <si>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</si>
  <si>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</si>
  <si>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</si>
  <si>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</si>
  <si>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</si>
  <si>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</si>
  <si>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</si>
  <si>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</si>
  <si>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</si>
  <si>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</si>
  <si>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</si>
  <si>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</si>
  <si>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</si>
  <si>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</si>
  <si>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</si>
  <si>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</si>
  <si>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</si>
  <si>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</si>
  <si>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</si>
  <si>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</si>
  <si>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</si>
  <si>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</si>
  <si>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</si>
  <si>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</si>
  <si>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</si>
  <si>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</si>
  <si>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</si>
  <si>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</si>
  <si>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</si>
  <si>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</si>
  <si>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</si>
  <si>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</si>
  <si>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</si>
  <si>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</si>
  <si>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</si>
  <si>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</si>
  <si>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</si>
  <si>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</si>
  <si>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</si>
  <si>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</si>
  <si>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</si>
  <si>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</si>
  <si>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</si>
  <si>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</si>
  <si>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</si>
  <si>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</si>
  <si>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</si>
  <si>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</si>
  <si>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</si>
  <si>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</si>
  <si>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</si>
  <si>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</si>
  <si>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</si>
  <si>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</si>
  <si>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</si>
  <si>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</si>
  <si>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</si>
  <si>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</si>
  <si>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</si>
  <si>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</si>
  <si>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</si>
  <si>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</si>
  <si>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</si>
  <si>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</si>
  <si>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</si>
  <si>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</si>
  <si>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</si>
  <si>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</si>
  <si>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</si>
  <si>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</si>
  <si>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</si>
  <si>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</si>
  <si>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</si>
  <si>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</si>
  <si>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</si>
  <si>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</si>
  <si>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</si>
  <si>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</si>
  <si>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</si>
  <si>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</si>
  <si>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</si>
  <si>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</si>
  <si>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</si>
  <si>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</si>
  <si>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</si>
  <si>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</si>
  <si>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</si>
  <si>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</si>
  <si>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</si>
  <si>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</si>
  <si>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</si>
  <si>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</si>
  <si>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</si>
  <si>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</si>
  <si>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</si>
  <si>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</si>
  <si>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</si>
  <si>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</si>
  <si>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</si>
  <si>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</si>
  <si>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</si>
  <si>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</si>
  <si>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</si>
  <si>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</si>
  <si>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</si>
  <si>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</si>
  <si>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</si>
  <si>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</si>
  <si>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</si>
  <si>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</si>
  <si>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</si>
  <si>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</si>
  <si>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</si>
  <si>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</si>
  <si>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</si>
  <si>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</si>
  <si>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</si>
  <si>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</si>
  <si>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</si>
  <si>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</si>
  <si>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</si>
  <si>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</si>
  <si>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</si>
  <si>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</si>
  <si>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</si>
  <si>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</si>
  <si>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</si>
  <si>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</si>
  <si>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</si>
  <si>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</si>
  <si>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</si>
  <si>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</si>
  <si>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</si>
  <si>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</si>
  <si>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</si>
  <si>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</si>
  <si>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</si>
  <si>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</si>
  <si>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</si>
  <si>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</si>
  <si>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</si>
  <si>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</si>
  <si>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</si>
  <si>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</si>
  <si>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</si>
  <si>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</si>
  <si>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</si>
  <si>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</si>
  <si>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</si>
  <si>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</si>
  <si>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</si>
  <si>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</si>
  <si>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</si>
  <si>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</si>
  <si>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</si>
  <si>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</si>
  <si>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</si>
  <si>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</si>
  <si>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</si>
  <si>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</si>
  <si>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</si>
  <si>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</si>
  <si>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</si>
  <si>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</si>
  <si>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</si>
  <si>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</si>
  <si>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</si>
  <si>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</si>
  <si>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Подпрограмма «Развитие системы дополнительного образования, отдыха, оздоровления и занятости детей и подростков»</t>
  </si>
  <si>
    <r>
      <t>Подпрограмма «</t>
    </r>
    <r>
      <rPr>
        <b/>
        <sz val="11.5"/>
        <color rgb="FF333333"/>
        <rFont val="Arial Cyr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 Cyr"/>
        <charset val="204"/>
      </rPr>
      <t>»</t>
    </r>
  </si>
  <si>
    <t>Учебно-методические кабинеты, централизованные бухгалтерии, группы хозяйственного обслуживания</t>
  </si>
  <si>
    <t>ВСЕГО</t>
  </si>
  <si>
    <t>Программа «Обеспечение доступным и комфортным жильём жителей муниципального района «Карымский район»  на 2017-2020 годы""</t>
  </si>
  <si>
    <t>Программа "Развитие системы образования муниципального района "Карымский район"  на 2017-2020 годы""</t>
  </si>
  <si>
    <t>Программа «Развитие физической культуры и массового спорта  в муниципальном районе «Карымский  район»  на 2017-2020 годы»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</si>
  <si>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</si>
  <si>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</si>
  <si>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</si>
  <si>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</si>
  <si>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</si>
  <si>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</si>
  <si>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</si>
  <si>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Приложение №10 к решению Совета района</t>
  </si>
  <si>
    <t>.01 1 01 90200</t>
  </si>
  <si>
    <t>.01 1 02 20300</t>
  </si>
  <si>
    <t>.01 2 00 31502</t>
  </si>
  <si>
    <t>.01 3 00 92300</t>
  </si>
  <si>
    <t>.01 5 00 20400</t>
  </si>
  <si>
    <t>.03 0 00 20400</t>
  </si>
  <si>
    <t>.03 0 00 20800</t>
  </si>
  <si>
    <t>.04 4 00 20400</t>
  </si>
  <si>
    <t>.06 2 01 51601</t>
  </si>
  <si>
    <t>.06 2 02 51702</t>
  </si>
  <si>
    <t>.06 3 01 51106</t>
  </si>
  <si>
    <t>.06 4 01 20400</t>
  </si>
  <si>
    <t>.07 0 00 92305</t>
  </si>
  <si>
    <t>88 0 00 20300</t>
  </si>
  <si>
    <t>88 0 00 02002</t>
  </si>
  <si>
    <t>88 0 00 20400</t>
  </si>
  <si>
    <t>88 0 00 07050</t>
  </si>
  <si>
    <t>88 0 00 92301</t>
  </si>
  <si>
    <t>88 0 00 58604</t>
  </si>
  <si>
    <t>88 0 00 49101</t>
  </si>
  <si>
    <t>.04 1 00 71202</t>
  </si>
  <si>
    <t>.04 2 00 71202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</si>
  <si>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</si>
  <si>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</si>
  <si>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</si>
  <si>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Субсидии из бюджета Забайкальского края бюджетам муниципальных районов и городских округов Забайкальского  края на организацию отдыха и оздоровления детей в каникулярное  время в Забайкальском крае на 2017 год</t>
  </si>
  <si>
    <t>.05 0 00 R5580</t>
  </si>
  <si>
    <t>Субсидии из бюджета Забайкальского края бюджетам муниципальных образований на реализацию мероприятий в рамках подпрограммы "Модернизация объектов коммунальной инфраструктуры" государственной программы Забайкальского края "Развитие жилищнл-коммунального хозяйства Забайкальского края"</t>
  </si>
  <si>
    <t>Субсидии</t>
  </si>
  <si>
    <t>88 0 00 74905</t>
  </si>
  <si>
    <t xml:space="preserve"> Муниципальная программа «Управление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Карымский района на 017-2020 годы"</t>
  </si>
  <si>
    <t>.05 0 00 L5193</t>
  </si>
  <si>
    <t>.05 0 00 R5192</t>
  </si>
  <si>
    <t>.05 0 00 R5193</t>
  </si>
  <si>
    <t>Субсидии бюджетам муниципальных районов и город-ских округов в целях софинансирования расходных обязательств бюджета муниципального района (город-ского округа) по оплате труда работников учреждений бюджетной сферы, финансируемых за счет средств му-ниципального района (городского округа)</t>
  </si>
  <si>
    <t>.05 0 00 78180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</si>
  <si>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</si>
  <si>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Обеспечение развития и укрепления материаль-но-технической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</si>
  <si>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.04 1 00 S1202</t>
  </si>
  <si>
    <t>.04 2 00 S1202</t>
  </si>
  <si>
    <t>Субсидии, выделяемые  из бюджета 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</si>
  <si>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</si>
  <si>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Субсидии, выделяемые  из бюджета муниципального района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</si>
  <si>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.04 3 00 S1432</t>
  </si>
  <si>
    <t>.05 0 00 S8180</t>
  </si>
  <si>
    <t>Софинансирование расходов на мероприятия государ-ственной программы Российской Федерации "Доступ-ная среда" на 2011–2020 годы</t>
  </si>
  <si>
    <t>88 0 00  R0270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</si>
  <si>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</si>
  <si>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из бюджета муниципального района в целях софинансирования расходных обязательств бюджета муниципального района по оплате труда работников учреждений бюджетной сферы, финансируемых за счет средств муниципального района</t>
  </si>
  <si>
    <t>Мероприятия по поддержке отрасли культуры (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</si>
  <si>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.05 0 00 L5580</t>
  </si>
  <si>
    <t>88 0 00 00704</t>
  </si>
  <si>
    <t>Резервные фонды исполнительных органов государственной власти субъекта Российской Федерации</t>
  </si>
  <si>
    <t>№ 39 от  " 21 "декабря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</si>
</sst>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Arial Cyr"/>
      <charset val="204"/>
    </font>
    <font>
      <b/>
      <sz val="11.5"/>
      <name val="Arial Cyr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2.5"/>
      <name val="Arial Cyr"/>
      <family val="2"/>
      <charset val="204"/>
    </font>
    <font>
      <b/>
      <sz val="11.5"/>
      <color rgb="FF333333"/>
      <name val="Arial Cyr"/>
      <charset val="204"/>
    </font>
    <font>
      <b/>
      <sz val="11.5"/>
      <name val="Arial Cyr"/>
      <family val="2"/>
      <charset val="204"/>
    </font>
    <font>
      <sz val="11.5"/>
      <name val="Arial Cyr"/>
      <family val="2"/>
      <charset val="204"/>
    </font>
    <font>
      <b/>
      <sz val="14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4" fillId="0" borderId="0"/>
    <xf numFmtId="165" fontId="14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1" fillId="0" borderId="0" xfId="0" applyFont="1"/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justify" wrapText="1"/>
    </xf>
    <xf numFmtId="166" fontId="0" fillId="2" borderId="1" xfId="0" applyNumberFormat="1" applyFont="1" applyFill="1" applyBorder="1"/>
    <xf numFmtId="0" fontId="15" fillId="0" borderId="1" xfId="0" applyFont="1" applyBorder="1" applyAlignment="1">
      <alignment horizontal="justify" wrapText="1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8" fillId="0" borderId="1" xfId="0" applyFont="1" applyBorder="1"/>
    <xf numFmtId="0" fontId="16" fillId="3" borderId="1" xfId="0" applyFont="1" applyFill="1" applyBorder="1" applyAlignment="1">
      <alignment horizontal="justify" wrapText="1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164" fontId="4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3" fontId="11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164" fontId="21" fillId="2" borderId="1" xfId="0" applyNumberFormat="1" applyFont="1" applyFill="1" applyBorder="1"/>
    <xf numFmtId="49" fontId="21" fillId="2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164" fontId="20" fillId="4" borderId="1" xfId="0" applyNumberFormat="1" applyFont="1" applyFill="1" applyBorder="1"/>
    <xf numFmtId="0" fontId="22" fillId="0" borderId="1" xfId="0" applyFont="1" applyBorder="1" applyAlignment="1">
      <alignment wrapText="1"/>
    </xf>
    <xf numFmtId="166" fontId="20" fillId="4" borderId="1" xfId="0" applyNumberFormat="1" applyFont="1" applyFill="1" applyBorder="1"/>
    <xf numFmtId="0" fontId="22" fillId="2" borderId="1" xfId="0" applyFont="1" applyFill="1" applyBorder="1" applyAlignment="1">
      <alignment wrapText="1"/>
    </xf>
    <xf numFmtId="166" fontId="21" fillId="2" borderId="1" xfId="0" applyNumberFormat="1" applyFont="1" applyFill="1" applyBorder="1"/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/>
    <xf numFmtId="0" fontId="22" fillId="0" borderId="1" xfId="0" applyFont="1" applyBorder="1" applyAlignment="1">
      <alignment horizontal="justify"/>
    </xf>
    <xf numFmtId="0" fontId="26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/>
    <xf numFmtId="0" fontId="22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20" fillId="4" borderId="1" xfId="0" applyNumberFormat="1" applyFont="1" applyFill="1" applyBorder="1" applyAlignment="1">
      <alignment horizontal="left"/>
    </xf>
    <xf numFmtId="0" fontId="20" fillId="4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horizontal="center"/>
    </xf>
    <xf numFmtId="166" fontId="26" fillId="2" borderId="1" xfId="0" applyNumberFormat="1" applyFont="1" applyFill="1" applyBorder="1"/>
    <xf numFmtId="0" fontId="22" fillId="3" borderId="1" xfId="0" applyFont="1" applyFill="1" applyBorder="1" applyAlignment="1">
      <alignment horizontal="justify" wrapText="1"/>
    </xf>
    <xf numFmtId="0" fontId="20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23" fillId="4" borderId="1" xfId="0" applyFont="1" applyFill="1" applyBorder="1" applyAlignment="1">
      <alignment horizontal="justify"/>
    </xf>
    <xf numFmtId="0" fontId="15" fillId="0" borderId="0" xfId="0" applyFont="1" applyAlignment="1">
      <alignment horizontal="justify"/>
    </xf>
    <xf numFmtId="0" fontId="14" fillId="3" borderId="2" xfId="0" applyFont="1" applyFill="1" applyBorder="1" applyAlignment="1">
      <alignment horizontal="justify" wrapText="1"/>
    </xf>
    <xf numFmtId="0" fontId="14" fillId="3" borderId="3" xfId="0" applyFont="1" applyFill="1" applyBorder="1" applyAlignment="1">
      <alignment horizontal="justify" wrapText="1"/>
    </xf>
    <xf numFmtId="0" fontId="14" fillId="3" borderId="4" xfId="0" applyFont="1" applyFill="1" applyBorder="1" applyAlignment="1">
      <alignment horizontal="justify" wrapText="1"/>
    </xf>
    <xf numFmtId="0" fontId="0" fillId="2" borderId="1" xfId="0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5" fillId="0" borderId="1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64" fontId="8" fillId="0" borderId="1" xfId="0" applyNumberFormat="1" applyFont="1" applyFill="1" applyBorder="1"/>
    <xf numFmtId="0" fontId="21" fillId="4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justify"/>
    </xf>
    <xf numFmtId="0" fontId="3" fillId="4" borderId="1" xfId="0" applyFont="1" applyFill="1" applyBorder="1" applyAlignment="1">
      <alignment horizontal="center"/>
    </xf>
    <xf numFmtId="166" fontId="7" fillId="4" borderId="1" xfId="0" applyNumberFormat="1" applyFont="1" applyFill="1" applyBorder="1"/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Font="1"/>
    <xf numFmtId="166" fontId="11" fillId="0" borderId="1" xfId="0" applyNumberFormat="1" applyFont="1" applyFill="1" applyBorder="1"/>
    <xf numFmtId="0" fontId="29" fillId="2" borderId="0" xfId="0" applyFont="1" applyFill="1"/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right"/>
    </xf>
    <xf numFmtId="0" fontId="30" fillId="0" borderId="0" xfId="0" applyFont="1" applyAlignment="1">
      <alignment wrapText="1"/>
    </xf>
    <xf numFmtId="0" fontId="28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8"/>
  <sheetViews>
    <sheetView tabSelected="1" zoomScale="75" zoomScaleNormal="75" zoomScaleSheetLayoutView="75" workbookViewId="0">
      <selection activeCell="C9" sqref="C9:C10"/>
    </sheetView>
  </sheetViews>
  <sheetFormatPr defaultRowHeight="12.75"/>
  <cols>
    <col min="1" max="1" width="70" style="4" customWidth="1"/>
    <col min="2" max="2" width="18.5703125" style="41" customWidth="1"/>
    <col min="3" max="3" width="13.7109375" style="5" customWidth="1"/>
    <col min="4" max="4" width="23.7109375" style="6" customWidth="1"/>
    <col min="5" max="5" width="9.28515625" bestFit="1" customWidth="1"/>
  </cols>
  <sheetData>
    <row r="1" spans="1:4">
      <c r="B1" s="41" t="s">
        <v>183</v>
      </c>
    </row>
    <row r="2" spans="1:4">
      <c r="B2" s="41" t="s">
        <v>237</v>
      </c>
    </row>
    <row r="5" spans="1:4" ht="60" customHeight="1">
      <c r="A5" s="159" t="s">
        <v>168</v>
      </c>
      <c r="B5" s="160"/>
      <c r="C5" s="160"/>
      <c r="D5" s="161"/>
    </row>
    <row r="6" spans="1:4" ht="15.75" customHeight="1">
      <c r="A6" s="163"/>
      <c r="B6" s="163"/>
      <c r="C6" s="163"/>
    </row>
    <row r="7" spans="1:4" ht="14.25" customHeight="1">
      <c r="A7" s="7"/>
      <c r="B7" s="42"/>
      <c r="C7" s="7"/>
    </row>
    <row r="8" spans="1:4" hidden="1"/>
    <row r="9" spans="1:4" ht="30" customHeight="1">
      <c r="A9" s="162" t="s">
        <v>0</v>
      </c>
      <c r="B9" s="165" t="s">
        <v>6</v>
      </c>
      <c r="C9" s="165" t="s">
        <v>7</v>
      </c>
      <c r="D9" s="164" t="s">
        <v>47</v>
      </c>
    </row>
    <row r="10" spans="1:4" ht="58.5" customHeight="1">
      <c r="A10" s="162"/>
      <c r="B10" s="166"/>
      <c r="C10" s="166"/>
      <c r="D10" s="164"/>
    </row>
    <row r="11" spans="1:4">
      <c r="A11" s="8">
        <v>1</v>
      </c>
      <c r="B11" s="9">
        <v>2</v>
      </c>
      <c r="C11" s="9">
        <v>3</v>
      </c>
      <c r="D11" s="10">
        <v>4</v>
      </c>
    </row>
    <row r="12" spans="1:4" ht="66" customHeight="1">
      <c r="A12" s="112" t="s">
        <v>73</v>
      </c>
      <c r="B12" s="90" t="s">
        <v>74</v>
      </c>
      <c r="C12" s="91"/>
      <c r="D12" s="92">
        <f>D13+D22+D32+D28</f>
        <v>19705.3</v>
      </c>
    </row>
    <row r="13" spans="1:4" ht="31.5" customHeight="1">
      <c r="A13" s="84" t="s">
        <v>75</v>
      </c>
      <c r="B13" s="85" t="s">
        <v>77</v>
      </c>
      <c r="C13" s="86"/>
      <c r="D13" s="87">
        <f>D14+D18</f>
        <v>659</v>
      </c>
    </row>
    <row r="14" spans="1:4" ht="54" customHeight="1">
      <c r="A14" s="53" t="s">
        <v>76</v>
      </c>
      <c r="B14" s="47" t="s">
        <v>78</v>
      </c>
      <c r="C14" s="37"/>
      <c r="D14" s="33">
        <f>D15</f>
        <v>96</v>
      </c>
    </row>
    <row r="15" spans="1:4" ht="25.5">
      <c r="A15" s="23" t="s">
        <v>30</v>
      </c>
      <c r="B15" s="46" t="s">
        <v>184</v>
      </c>
      <c r="C15" s="20"/>
      <c r="D15" s="17">
        <f>D16</f>
        <v>96</v>
      </c>
    </row>
    <row r="16" spans="1:4" ht="35.25" customHeight="1">
      <c r="A16" s="65" t="s">
        <v>64</v>
      </c>
      <c r="B16" s="46" t="s">
        <v>184</v>
      </c>
      <c r="C16" s="20">
        <v>200</v>
      </c>
      <c r="D16" s="17">
        <f>D17</f>
        <v>96</v>
      </c>
    </row>
    <row r="17" spans="1:4" ht="31.5" customHeight="1">
      <c r="A17" s="65" t="s">
        <v>65</v>
      </c>
      <c r="B17" s="46" t="s">
        <v>184</v>
      </c>
      <c r="C17" s="20">
        <v>240</v>
      </c>
      <c r="D17" s="17">
        <v>96</v>
      </c>
    </row>
    <row r="18" spans="1:4" ht="33" customHeight="1">
      <c r="A18" s="52" t="s">
        <v>79</v>
      </c>
      <c r="B18" s="47" t="s">
        <v>80</v>
      </c>
      <c r="C18" s="37"/>
      <c r="D18" s="33">
        <f>D19</f>
        <v>563</v>
      </c>
    </row>
    <row r="19" spans="1:4" ht="22.5" customHeight="1">
      <c r="A19" s="15" t="s">
        <v>16</v>
      </c>
      <c r="B19" s="46" t="s">
        <v>185</v>
      </c>
      <c r="C19" s="20"/>
      <c r="D19" s="17">
        <f>D20</f>
        <v>563</v>
      </c>
    </row>
    <row r="20" spans="1:4" ht="25.5">
      <c r="A20" s="65" t="s">
        <v>64</v>
      </c>
      <c r="B20" s="46" t="s">
        <v>185</v>
      </c>
      <c r="C20" s="20">
        <v>200</v>
      </c>
      <c r="D20" s="17">
        <f>D21</f>
        <v>563</v>
      </c>
    </row>
    <row r="21" spans="1:4" ht="34.5" customHeight="1">
      <c r="A21" s="65" t="s">
        <v>65</v>
      </c>
      <c r="B21" s="46" t="s">
        <v>185</v>
      </c>
      <c r="C21" s="20">
        <v>240</v>
      </c>
      <c r="D21" s="17">
        <v>563</v>
      </c>
    </row>
    <row r="22" spans="1:4" ht="74.25" customHeight="1">
      <c r="A22" s="93" t="s">
        <v>83</v>
      </c>
      <c r="B22" s="85" t="s">
        <v>84</v>
      </c>
      <c r="C22" s="88"/>
      <c r="D22" s="87">
        <f>D23</f>
        <v>14899.8</v>
      </c>
    </row>
    <row r="23" spans="1:4" ht="60">
      <c r="A23" s="53" t="s">
        <v>36</v>
      </c>
      <c r="B23" s="44" t="s">
        <v>186</v>
      </c>
      <c r="C23" s="60"/>
      <c r="D23" s="61">
        <f>D24+D26</f>
        <v>14899.8</v>
      </c>
    </row>
    <row r="24" spans="1:4" ht="30.75" customHeight="1">
      <c r="A24" s="65" t="s">
        <v>64</v>
      </c>
      <c r="B24" s="40" t="s">
        <v>186</v>
      </c>
      <c r="C24" s="20">
        <v>200</v>
      </c>
      <c r="D24" s="18">
        <f>D25</f>
        <v>13473.3</v>
      </c>
    </row>
    <row r="25" spans="1:4" ht="29.25" customHeight="1">
      <c r="A25" s="65" t="s">
        <v>65</v>
      </c>
      <c r="B25" s="40" t="s">
        <v>186</v>
      </c>
      <c r="C25" s="20">
        <v>240</v>
      </c>
      <c r="D25" s="18">
        <v>13473.3</v>
      </c>
    </row>
    <row r="26" spans="1:4" ht="29.25" customHeight="1">
      <c r="A26" s="129" t="s">
        <v>8</v>
      </c>
      <c r="B26" s="40" t="s">
        <v>186</v>
      </c>
      <c r="C26" s="20">
        <v>500</v>
      </c>
      <c r="D26" s="18">
        <f>D27</f>
        <v>1426.5</v>
      </c>
    </row>
    <row r="27" spans="1:4" ht="29.25" customHeight="1">
      <c r="A27" s="130" t="s">
        <v>11</v>
      </c>
      <c r="B27" s="40" t="s">
        <v>186</v>
      </c>
      <c r="C27" s="20">
        <v>540</v>
      </c>
      <c r="D27" s="18">
        <v>1426.5</v>
      </c>
    </row>
    <row r="28" spans="1:4" ht="48" customHeight="1">
      <c r="A28" s="74" t="s">
        <v>177</v>
      </c>
      <c r="B28" s="43" t="s">
        <v>178</v>
      </c>
      <c r="C28" s="59"/>
      <c r="D28" s="11">
        <f>D29</f>
        <v>100</v>
      </c>
    </row>
    <row r="29" spans="1:4" ht="29.25" customHeight="1">
      <c r="A29" s="15" t="s">
        <v>16</v>
      </c>
      <c r="B29" s="46" t="s">
        <v>187</v>
      </c>
      <c r="C29" s="20"/>
      <c r="D29" s="17">
        <f>D30</f>
        <v>100</v>
      </c>
    </row>
    <row r="30" spans="1:4" ht="29.25" customHeight="1">
      <c r="A30" s="65" t="s">
        <v>64</v>
      </c>
      <c r="B30" s="46" t="s">
        <v>187</v>
      </c>
      <c r="C30" s="20">
        <v>200</v>
      </c>
      <c r="D30" s="17">
        <f>D31</f>
        <v>100</v>
      </c>
    </row>
    <row r="31" spans="1:4" ht="29.25" customHeight="1">
      <c r="A31" s="65" t="s">
        <v>65</v>
      </c>
      <c r="B31" s="46" t="s">
        <v>187</v>
      </c>
      <c r="C31" s="20">
        <v>240</v>
      </c>
      <c r="D31" s="17">
        <v>100</v>
      </c>
    </row>
    <row r="32" spans="1:4" ht="72" customHeight="1">
      <c r="A32" s="93" t="s">
        <v>81</v>
      </c>
      <c r="B32" s="85" t="s">
        <v>146</v>
      </c>
      <c r="C32" s="86"/>
      <c r="D32" s="87">
        <f>D33</f>
        <v>4046.5</v>
      </c>
    </row>
    <row r="33" spans="1:4" ht="15">
      <c r="A33" s="30" t="s">
        <v>1</v>
      </c>
      <c r="B33" s="47" t="s">
        <v>188</v>
      </c>
      <c r="C33" s="32"/>
      <c r="D33" s="33">
        <f>D34+D36+D38</f>
        <v>4046.5</v>
      </c>
    </row>
    <row r="34" spans="1:4" ht="38.25">
      <c r="A34" s="65" t="s">
        <v>62</v>
      </c>
      <c r="B34" s="46" t="s">
        <v>188</v>
      </c>
      <c r="C34" s="21">
        <v>100</v>
      </c>
      <c r="D34" s="17">
        <f>D35</f>
        <v>3914.2</v>
      </c>
    </row>
    <row r="35" spans="1:4" ht="33" customHeight="1">
      <c r="A35" s="65" t="s">
        <v>63</v>
      </c>
      <c r="B35" s="46" t="s">
        <v>188</v>
      </c>
      <c r="C35" s="20">
        <v>120</v>
      </c>
      <c r="D35" s="66">
        <v>3914.2</v>
      </c>
    </row>
    <row r="36" spans="1:4" ht="38.25" customHeight="1">
      <c r="A36" s="65" t="s">
        <v>64</v>
      </c>
      <c r="B36" s="46" t="s">
        <v>188</v>
      </c>
      <c r="C36" s="20">
        <v>200</v>
      </c>
      <c r="D36" s="17">
        <f>D37</f>
        <v>132.30000000000001</v>
      </c>
    </row>
    <row r="37" spans="1:4" ht="25.5">
      <c r="A37" s="65" t="s">
        <v>65</v>
      </c>
      <c r="B37" s="46" t="s">
        <v>188</v>
      </c>
      <c r="C37" s="20">
        <v>240</v>
      </c>
      <c r="D37" s="17">
        <v>132.30000000000001</v>
      </c>
    </row>
    <row r="38" spans="1:4" ht="14.25">
      <c r="A38" s="65" t="s">
        <v>20</v>
      </c>
      <c r="B38" s="46" t="s">
        <v>188</v>
      </c>
      <c r="C38" s="16">
        <v>800</v>
      </c>
      <c r="D38" s="17">
        <f>D39</f>
        <v>0</v>
      </c>
    </row>
    <row r="39" spans="1:4" ht="14.25">
      <c r="A39" s="65" t="s">
        <v>17</v>
      </c>
      <c r="B39" s="46" t="s">
        <v>147</v>
      </c>
      <c r="C39" s="20">
        <v>850</v>
      </c>
      <c r="D39" s="17">
        <v>0</v>
      </c>
    </row>
    <row r="40" spans="1:4" ht="63" customHeight="1">
      <c r="A40" s="113" t="s">
        <v>173</v>
      </c>
      <c r="B40" s="90" t="s">
        <v>100</v>
      </c>
      <c r="C40" s="91"/>
      <c r="D40" s="94">
        <f>D41</f>
        <v>100</v>
      </c>
    </row>
    <row r="41" spans="1:4" ht="15">
      <c r="A41" s="95" t="s">
        <v>102</v>
      </c>
      <c r="B41" s="85" t="s">
        <v>101</v>
      </c>
      <c r="C41" s="86"/>
      <c r="D41" s="96">
        <f>D42</f>
        <v>100</v>
      </c>
    </row>
    <row r="42" spans="1:4" ht="34.5" customHeight="1">
      <c r="A42" s="30" t="s">
        <v>55</v>
      </c>
      <c r="B42" s="47" t="s">
        <v>103</v>
      </c>
      <c r="C42" s="37"/>
      <c r="D42" s="38">
        <f>D43</f>
        <v>100</v>
      </c>
    </row>
    <row r="43" spans="1:4" ht="39.75" customHeight="1">
      <c r="A43" s="116" t="s">
        <v>45</v>
      </c>
      <c r="B43" s="45" t="s">
        <v>103</v>
      </c>
      <c r="C43" s="20">
        <v>300</v>
      </c>
      <c r="D43" s="66">
        <f>D44</f>
        <v>100</v>
      </c>
    </row>
    <row r="44" spans="1:4" ht="14.25">
      <c r="A44" s="19" t="s">
        <v>22</v>
      </c>
      <c r="B44" s="45" t="s">
        <v>103</v>
      </c>
      <c r="C44" s="20">
        <v>320</v>
      </c>
      <c r="D44" s="66">
        <v>100</v>
      </c>
    </row>
    <row r="45" spans="1:4" ht="59.25" customHeight="1">
      <c r="A45" s="112" t="s">
        <v>179</v>
      </c>
      <c r="B45" s="90" t="s">
        <v>66</v>
      </c>
      <c r="C45" s="91"/>
      <c r="D45" s="92">
        <f>D46+D53+D56</f>
        <v>14004.6</v>
      </c>
    </row>
    <row r="46" spans="1:4" ht="23.25" customHeight="1">
      <c r="A46" s="30" t="s">
        <v>1</v>
      </c>
      <c r="B46" s="47" t="s">
        <v>189</v>
      </c>
      <c r="C46" s="32"/>
      <c r="D46" s="33">
        <f>D47+D49+D51</f>
        <v>11884.6</v>
      </c>
    </row>
    <row r="47" spans="1:4" ht="59.25" customHeight="1">
      <c r="A47" s="65" t="s">
        <v>62</v>
      </c>
      <c r="B47" s="45" t="s">
        <v>189</v>
      </c>
      <c r="C47" s="21">
        <v>100</v>
      </c>
      <c r="D47" s="17">
        <f>D48</f>
        <v>11826</v>
      </c>
    </row>
    <row r="48" spans="1:4" ht="32.25" customHeight="1">
      <c r="A48" s="65" t="s">
        <v>63</v>
      </c>
      <c r="B48" s="45" t="s">
        <v>189</v>
      </c>
      <c r="C48" s="20">
        <v>120</v>
      </c>
      <c r="D48" s="17">
        <v>11826</v>
      </c>
    </row>
    <row r="49" spans="1:4" ht="32.25" customHeight="1">
      <c r="A49" s="65" t="s">
        <v>64</v>
      </c>
      <c r="B49" s="45" t="s">
        <v>189</v>
      </c>
      <c r="C49" s="20">
        <v>200</v>
      </c>
      <c r="D49" s="17">
        <f>D50</f>
        <v>4.7</v>
      </c>
    </row>
    <row r="50" spans="1:4" ht="32.25" customHeight="1">
      <c r="A50" s="65" t="s">
        <v>65</v>
      </c>
      <c r="B50" s="45" t="s">
        <v>189</v>
      </c>
      <c r="C50" s="20">
        <v>240</v>
      </c>
      <c r="D50" s="17">
        <v>4.7</v>
      </c>
    </row>
    <row r="51" spans="1:4" ht="32.25" customHeight="1">
      <c r="A51" s="65" t="s">
        <v>20</v>
      </c>
      <c r="B51" s="45" t="s">
        <v>189</v>
      </c>
      <c r="C51" s="20">
        <v>800</v>
      </c>
      <c r="D51" s="17">
        <f>D52</f>
        <v>53.9</v>
      </c>
    </row>
    <row r="52" spans="1:4" ht="32.25" customHeight="1">
      <c r="A52" s="65" t="s">
        <v>17</v>
      </c>
      <c r="B52" s="45" t="s">
        <v>189</v>
      </c>
      <c r="C52" s="20">
        <v>850</v>
      </c>
      <c r="D52" s="17">
        <v>53.9</v>
      </c>
    </row>
    <row r="53" spans="1:4" ht="39" customHeight="1">
      <c r="A53" s="30" t="s">
        <v>67</v>
      </c>
      <c r="B53" s="47" t="s">
        <v>190</v>
      </c>
      <c r="C53" s="37"/>
      <c r="D53" s="57">
        <f>D54</f>
        <v>1715</v>
      </c>
    </row>
    <row r="54" spans="1:4" ht="63" customHeight="1">
      <c r="A54" s="65" t="s">
        <v>62</v>
      </c>
      <c r="B54" s="45" t="s">
        <v>190</v>
      </c>
      <c r="C54" s="20">
        <v>100</v>
      </c>
      <c r="D54" s="25">
        <f>D55</f>
        <v>1715</v>
      </c>
    </row>
    <row r="55" spans="1:4" ht="30" customHeight="1">
      <c r="A55" s="65" t="s">
        <v>63</v>
      </c>
      <c r="B55" s="45" t="s">
        <v>190</v>
      </c>
      <c r="C55" s="16">
        <v>120</v>
      </c>
      <c r="D55" s="24">
        <v>1715</v>
      </c>
    </row>
    <row r="56" spans="1:4" ht="36.75" customHeight="1">
      <c r="A56" s="30" t="s">
        <v>208</v>
      </c>
      <c r="B56" s="47" t="s">
        <v>136</v>
      </c>
      <c r="C56" s="32"/>
      <c r="D56" s="57">
        <f>D57</f>
        <v>405</v>
      </c>
    </row>
    <row r="57" spans="1:4" s="3" customFormat="1" ht="53.25" customHeight="1">
      <c r="A57" s="65" t="s">
        <v>62</v>
      </c>
      <c r="B57" s="45" t="s">
        <v>136</v>
      </c>
      <c r="C57" s="20">
        <v>100</v>
      </c>
      <c r="D57" s="24">
        <f>D58</f>
        <v>405</v>
      </c>
    </row>
    <row r="58" spans="1:4" ht="32.25" customHeight="1">
      <c r="A58" s="70" t="s">
        <v>72</v>
      </c>
      <c r="B58" s="45" t="s">
        <v>136</v>
      </c>
      <c r="C58" s="20">
        <v>110</v>
      </c>
      <c r="D58" s="24">
        <v>405</v>
      </c>
    </row>
    <row r="59" spans="1:4" ht="32.25" customHeight="1">
      <c r="A59" s="125" t="s">
        <v>64</v>
      </c>
      <c r="B59" s="45" t="s">
        <v>136</v>
      </c>
      <c r="C59" s="20">
        <v>200</v>
      </c>
      <c r="D59" s="24">
        <f>D60</f>
        <v>0</v>
      </c>
    </row>
    <row r="60" spans="1:4" ht="32.25" customHeight="1">
      <c r="A60" s="125" t="s">
        <v>65</v>
      </c>
      <c r="B60" s="45" t="s">
        <v>136</v>
      </c>
      <c r="C60" s="20">
        <v>240</v>
      </c>
      <c r="D60" s="24">
        <v>0</v>
      </c>
    </row>
    <row r="61" spans="1:4" ht="55.5" customHeight="1">
      <c r="A61" s="114" t="s">
        <v>174</v>
      </c>
      <c r="B61" s="97" t="s">
        <v>86</v>
      </c>
      <c r="C61" s="98"/>
      <c r="D61" s="99">
        <f>D62+D85+D104+D117</f>
        <v>512198.80000000005</v>
      </c>
    </row>
    <row r="62" spans="1:4" ht="30" customHeight="1">
      <c r="A62" s="84" t="s">
        <v>85</v>
      </c>
      <c r="B62" s="85" t="s">
        <v>87</v>
      </c>
      <c r="C62" s="86"/>
      <c r="D62" s="87">
        <f>D63+D66+D75+D80+D69+D72</f>
        <v>136098.29999999999</v>
      </c>
    </row>
    <row r="63" spans="1:4" ht="25.5" customHeight="1">
      <c r="A63" s="30" t="s">
        <v>2</v>
      </c>
      <c r="B63" s="47" t="s">
        <v>88</v>
      </c>
      <c r="C63" s="32"/>
      <c r="D63" s="33">
        <f>D64</f>
        <v>26658.3</v>
      </c>
    </row>
    <row r="64" spans="1:4" ht="28.5">
      <c r="A64" s="116" t="s">
        <v>89</v>
      </c>
      <c r="B64" s="45" t="s">
        <v>88</v>
      </c>
      <c r="C64" s="16">
        <v>600</v>
      </c>
      <c r="D64" s="17">
        <f>D65</f>
        <v>26658.3</v>
      </c>
    </row>
    <row r="65" spans="1:4" ht="25.5" customHeight="1">
      <c r="A65" s="15" t="s">
        <v>25</v>
      </c>
      <c r="B65" s="45" t="s">
        <v>88</v>
      </c>
      <c r="C65" s="16">
        <v>610</v>
      </c>
      <c r="D65" s="66">
        <v>26658.3</v>
      </c>
    </row>
    <row r="66" spans="1:4" ht="129.75" customHeight="1">
      <c r="A66" s="67" t="s">
        <v>54</v>
      </c>
      <c r="B66" s="44" t="s">
        <v>139</v>
      </c>
      <c r="C66" s="13"/>
      <c r="D66" s="38">
        <f>D67</f>
        <v>84520.4</v>
      </c>
    </row>
    <row r="67" spans="1:4" ht="28.5">
      <c r="A67" s="116" t="s">
        <v>89</v>
      </c>
      <c r="B67" s="45" t="s">
        <v>139</v>
      </c>
      <c r="C67" s="20">
        <v>600</v>
      </c>
      <c r="D67" s="18">
        <f>D68</f>
        <v>84520.4</v>
      </c>
    </row>
    <row r="68" spans="1:4" ht="26.25" customHeight="1">
      <c r="A68" s="15" t="s">
        <v>25</v>
      </c>
      <c r="B68" s="45" t="s">
        <v>139</v>
      </c>
      <c r="C68" s="20">
        <v>610</v>
      </c>
      <c r="D68" s="18">
        <v>84520.4</v>
      </c>
    </row>
    <row r="69" spans="1:4" ht="96" customHeight="1">
      <c r="A69" s="124" t="s">
        <v>225</v>
      </c>
      <c r="B69" s="44" t="s">
        <v>204</v>
      </c>
      <c r="C69" s="13"/>
      <c r="D69" s="34">
        <f>D70</f>
        <v>14764.5</v>
      </c>
    </row>
    <row r="70" spans="1:4" ht="26.25" customHeight="1">
      <c r="A70" s="116" t="s">
        <v>89</v>
      </c>
      <c r="B70" s="45" t="s">
        <v>204</v>
      </c>
      <c r="C70" s="20">
        <v>600</v>
      </c>
      <c r="D70" s="18">
        <f>D71</f>
        <v>14764.5</v>
      </c>
    </row>
    <row r="71" spans="1:4" ht="26.25" customHeight="1">
      <c r="A71" s="15" t="s">
        <v>25</v>
      </c>
      <c r="B71" s="45" t="s">
        <v>204</v>
      </c>
      <c r="C71" s="20">
        <v>610</v>
      </c>
      <c r="D71" s="18">
        <v>14764.5</v>
      </c>
    </row>
    <row r="72" spans="1:4" ht="72.75" customHeight="1">
      <c r="A72" s="124" t="s">
        <v>226</v>
      </c>
      <c r="B72" s="136" t="s">
        <v>222</v>
      </c>
      <c r="C72" s="137"/>
      <c r="D72" s="134">
        <f>D73</f>
        <v>8962.4</v>
      </c>
    </row>
    <row r="73" spans="1:4" ht="26.25" customHeight="1">
      <c r="A73" s="131" t="s">
        <v>89</v>
      </c>
      <c r="B73" s="133" t="s">
        <v>222</v>
      </c>
      <c r="C73" s="127">
        <v>600</v>
      </c>
      <c r="D73" s="135">
        <f>D74</f>
        <v>8962.4</v>
      </c>
    </row>
    <row r="74" spans="1:4" ht="26.25" customHeight="1">
      <c r="A74" s="132" t="s">
        <v>25</v>
      </c>
      <c r="B74" s="133" t="s">
        <v>222</v>
      </c>
      <c r="C74" s="127">
        <v>610</v>
      </c>
      <c r="D74" s="135">
        <v>8962.4</v>
      </c>
    </row>
    <row r="75" spans="1:4" ht="98.25" customHeight="1">
      <c r="A75" s="12" t="s">
        <v>43</v>
      </c>
      <c r="B75" s="44" t="s">
        <v>159</v>
      </c>
      <c r="C75" s="13"/>
      <c r="D75" s="68">
        <f>D76+D78</f>
        <v>29.5</v>
      </c>
    </row>
    <row r="76" spans="1:4" ht="38.25">
      <c r="A76" s="65" t="s">
        <v>62</v>
      </c>
      <c r="B76" s="69" t="s">
        <v>159</v>
      </c>
      <c r="C76" s="16">
        <v>100</v>
      </c>
      <c r="D76" s="54">
        <f>D77</f>
        <v>15</v>
      </c>
    </row>
    <row r="77" spans="1:4" ht="24.75" customHeight="1">
      <c r="A77" s="70" t="s">
        <v>72</v>
      </c>
      <c r="B77" s="69" t="s">
        <v>159</v>
      </c>
      <c r="C77" s="20">
        <v>110</v>
      </c>
      <c r="D77" s="54">
        <v>15</v>
      </c>
    </row>
    <row r="78" spans="1:4" ht="25.5">
      <c r="A78" s="65" t="s">
        <v>64</v>
      </c>
      <c r="B78" s="69" t="s">
        <v>159</v>
      </c>
      <c r="C78" s="20">
        <v>200</v>
      </c>
      <c r="D78" s="54">
        <f>D79</f>
        <v>14.5</v>
      </c>
    </row>
    <row r="79" spans="1:4" ht="40.5" customHeight="1">
      <c r="A79" s="65" t="s">
        <v>65</v>
      </c>
      <c r="B79" s="69" t="s">
        <v>159</v>
      </c>
      <c r="C79" s="20">
        <v>240</v>
      </c>
      <c r="D79" s="54">
        <v>14.5</v>
      </c>
    </row>
    <row r="80" spans="1:4" ht="71.25" customHeight="1">
      <c r="A80" s="51" t="s">
        <v>46</v>
      </c>
      <c r="B80" s="47" t="s">
        <v>144</v>
      </c>
      <c r="C80" s="64"/>
      <c r="D80" s="35">
        <f>D81+D83</f>
        <v>1163.1999999999998</v>
      </c>
    </row>
    <row r="81" spans="1:4" ht="14.25">
      <c r="A81" s="15" t="s">
        <v>27</v>
      </c>
      <c r="B81" s="69" t="s">
        <v>144</v>
      </c>
      <c r="C81" s="71">
        <v>200</v>
      </c>
      <c r="D81" s="66">
        <f>D82</f>
        <v>11.6</v>
      </c>
    </row>
    <row r="82" spans="1:4">
      <c r="A82" s="19" t="s">
        <v>26</v>
      </c>
      <c r="B82" s="69" t="s">
        <v>144</v>
      </c>
      <c r="C82" s="71">
        <v>240</v>
      </c>
      <c r="D82" s="66">
        <v>11.6</v>
      </c>
    </row>
    <row r="83" spans="1:4" ht="14.25">
      <c r="A83" s="116" t="s">
        <v>45</v>
      </c>
      <c r="B83" s="69" t="s">
        <v>144</v>
      </c>
      <c r="C83" s="20">
        <v>300</v>
      </c>
      <c r="D83" s="66">
        <f>D84</f>
        <v>1151.5999999999999</v>
      </c>
    </row>
    <row r="84" spans="1:4">
      <c r="A84" s="19" t="s">
        <v>22</v>
      </c>
      <c r="B84" s="69" t="s">
        <v>144</v>
      </c>
      <c r="C84" s="71">
        <v>320</v>
      </c>
      <c r="D84" s="66">
        <v>1151.5999999999999</v>
      </c>
    </row>
    <row r="85" spans="1:4" ht="42.75" customHeight="1">
      <c r="A85" s="84" t="s">
        <v>90</v>
      </c>
      <c r="B85" s="85" t="s">
        <v>91</v>
      </c>
      <c r="C85" s="86"/>
      <c r="D85" s="96">
        <f>D86+D89+D98+D101+D92+D95</f>
        <v>334715.60000000003</v>
      </c>
    </row>
    <row r="86" spans="1:4" ht="30">
      <c r="A86" s="30" t="s">
        <v>92</v>
      </c>
      <c r="B86" s="47" t="s">
        <v>93</v>
      </c>
      <c r="C86" s="32"/>
      <c r="D86" s="35">
        <f>D87</f>
        <v>60841.599999999999</v>
      </c>
    </row>
    <row r="87" spans="1:4" ht="28.5">
      <c r="A87" s="116" t="s">
        <v>89</v>
      </c>
      <c r="B87" s="45" t="s">
        <v>93</v>
      </c>
      <c r="C87" s="16">
        <v>600</v>
      </c>
      <c r="D87" s="17">
        <f>D88</f>
        <v>60841.599999999999</v>
      </c>
    </row>
    <row r="88" spans="1:4" ht="14.25">
      <c r="A88" s="15" t="s">
        <v>25</v>
      </c>
      <c r="B88" s="45" t="s">
        <v>93</v>
      </c>
      <c r="C88" s="16">
        <v>610</v>
      </c>
      <c r="D88" s="66">
        <v>60841.599999999999</v>
      </c>
    </row>
    <row r="89" spans="1:4" ht="120">
      <c r="A89" s="67" t="s">
        <v>54</v>
      </c>
      <c r="B89" s="47" t="s">
        <v>141</v>
      </c>
      <c r="C89" s="37"/>
      <c r="D89" s="35">
        <f>D90</f>
        <v>235184.2</v>
      </c>
    </row>
    <row r="90" spans="1:4" ht="28.5">
      <c r="A90" s="116" t="s">
        <v>89</v>
      </c>
      <c r="B90" s="45" t="s">
        <v>141</v>
      </c>
      <c r="C90" s="20">
        <v>600</v>
      </c>
      <c r="D90" s="72">
        <f>D91</f>
        <v>235184.2</v>
      </c>
    </row>
    <row r="91" spans="1:4" ht="14.25">
      <c r="A91" s="15" t="s">
        <v>25</v>
      </c>
      <c r="B91" s="45" t="s">
        <v>141</v>
      </c>
      <c r="C91" s="20">
        <v>610</v>
      </c>
      <c r="D91" s="72">
        <v>235184.2</v>
      </c>
    </row>
    <row r="92" spans="1:4" ht="96.75" customHeight="1">
      <c r="A92" s="124" t="s">
        <v>225</v>
      </c>
      <c r="B92" s="47" t="s">
        <v>205</v>
      </c>
      <c r="C92" s="37"/>
      <c r="D92" s="35">
        <f>D93</f>
        <v>29445.7</v>
      </c>
    </row>
    <row r="93" spans="1:4" ht="28.5">
      <c r="A93" s="116" t="s">
        <v>89</v>
      </c>
      <c r="B93" s="45" t="s">
        <v>205</v>
      </c>
      <c r="C93" s="20">
        <v>600</v>
      </c>
      <c r="D93" s="72">
        <f>D94</f>
        <v>29445.7</v>
      </c>
    </row>
    <row r="94" spans="1:4" ht="14.25">
      <c r="A94" s="15" t="s">
        <v>25</v>
      </c>
      <c r="B94" s="45" t="s">
        <v>205</v>
      </c>
      <c r="C94" s="20">
        <v>610</v>
      </c>
      <c r="D94" s="72">
        <v>29445.7</v>
      </c>
    </row>
    <row r="95" spans="1:4" ht="75">
      <c r="A95" s="124" t="s">
        <v>224</v>
      </c>
      <c r="B95" s="139" t="s">
        <v>223</v>
      </c>
      <c r="C95" s="138"/>
      <c r="D95" s="140">
        <f>D96</f>
        <v>7200</v>
      </c>
    </row>
    <row r="96" spans="1:4" ht="28.5">
      <c r="A96" s="131" t="s">
        <v>89</v>
      </c>
      <c r="B96" s="133" t="s">
        <v>223</v>
      </c>
      <c r="C96" s="127">
        <v>600</v>
      </c>
      <c r="D96" s="135">
        <f>D97</f>
        <v>7200</v>
      </c>
    </row>
    <row r="97" spans="1:4" ht="14.25">
      <c r="A97" s="132" t="s">
        <v>25</v>
      </c>
      <c r="B97" s="133" t="s">
        <v>223</v>
      </c>
      <c r="C97" s="127">
        <v>610</v>
      </c>
      <c r="D97" s="135">
        <v>7200</v>
      </c>
    </row>
    <row r="98" spans="1:4" ht="45">
      <c r="A98" s="12" t="s">
        <v>42</v>
      </c>
      <c r="B98" s="47" t="s">
        <v>142</v>
      </c>
      <c r="C98" s="32"/>
      <c r="D98" s="35">
        <f>D99</f>
        <v>1989.7</v>
      </c>
    </row>
    <row r="99" spans="1:4" ht="14.25">
      <c r="A99" s="15" t="s">
        <v>27</v>
      </c>
      <c r="B99" s="40" t="s">
        <v>142</v>
      </c>
      <c r="C99" s="20">
        <v>600</v>
      </c>
      <c r="D99" s="36">
        <f>D100</f>
        <v>1989.7</v>
      </c>
    </row>
    <row r="100" spans="1:4" ht="25.5" customHeight="1">
      <c r="A100" s="19" t="s">
        <v>26</v>
      </c>
      <c r="B100" s="40" t="s">
        <v>142</v>
      </c>
      <c r="C100" s="20">
        <v>610</v>
      </c>
      <c r="D100" s="36">
        <v>1989.7</v>
      </c>
    </row>
    <row r="101" spans="1:4" ht="60.75" customHeight="1">
      <c r="A101" s="12" t="s">
        <v>44</v>
      </c>
      <c r="B101" s="44" t="s">
        <v>160</v>
      </c>
      <c r="C101" s="13"/>
      <c r="D101" s="14">
        <f>D102</f>
        <v>54.4</v>
      </c>
    </row>
    <row r="102" spans="1:4" ht="28.5">
      <c r="A102" s="116" t="s">
        <v>89</v>
      </c>
      <c r="B102" s="46" t="s">
        <v>160</v>
      </c>
      <c r="C102" s="16">
        <v>600</v>
      </c>
      <c r="D102" s="18">
        <f>D103</f>
        <v>54.4</v>
      </c>
    </row>
    <row r="103" spans="1:4" ht="24.75" customHeight="1">
      <c r="A103" s="15" t="s">
        <v>25</v>
      </c>
      <c r="B103" s="46" t="s">
        <v>160</v>
      </c>
      <c r="C103" s="20">
        <v>610</v>
      </c>
      <c r="D103" s="18">
        <v>54.4</v>
      </c>
    </row>
    <row r="104" spans="1:4" ht="45" customHeight="1">
      <c r="A104" s="100" t="s">
        <v>169</v>
      </c>
      <c r="B104" s="85" t="s">
        <v>94</v>
      </c>
      <c r="C104" s="86"/>
      <c r="D104" s="87">
        <f>D105+D108+D111+D114</f>
        <v>30257.200000000001</v>
      </c>
    </row>
    <row r="105" spans="1:4" ht="27" customHeight="1">
      <c r="A105" s="30" t="s">
        <v>3</v>
      </c>
      <c r="B105" s="47" t="s">
        <v>95</v>
      </c>
      <c r="C105" s="32"/>
      <c r="D105" s="33">
        <f>D106</f>
        <v>25043.8</v>
      </c>
    </row>
    <row r="106" spans="1:4" ht="48" customHeight="1">
      <c r="A106" s="116" t="s">
        <v>89</v>
      </c>
      <c r="B106" s="46" t="s">
        <v>95</v>
      </c>
      <c r="C106" s="16">
        <v>600</v>
      </c>
      <c r="D106" s="17">
        <f>D107</f>
        <v>25043.8</v>
      </c>
    </row>
    <row r="107" spans="1:4" s="1" customFormat="1" ht="15.75">
      <c r="A107" s="15" t="s">
        <v>25</v>
      </c>
      <c r="B107" s="46" t="s">
        <v>95</v>
      </c>
      <c r="C107" s="16">
        <v>610</v>
      </c>
      <c r="D107" s="66">
        <v>25043.8</v>
      </c>
    </row>
    <row r="108" spans="1:4" s="1" customFormat="1" ht="101.25" customHeight="1">
      <c r="A108" s="12" t="s">
        <v>41</v>
      </c>
      <c r="B108" s="47" t="s">
        <v>140</v>
      </c>
      <c r="C108" s="37"/>
      <c r="D108" s="34">
        <f>D109</f>
        <v>2824.9</v>
      </c>
    </row>
    <row r="109" spans="1:4" s="1" customFormat="1" ht="39.75" customHeight="1">
      <c r="A109" s="116" t="s">
        <v>89</v>
      </c>
      <c r="B109" s="69" t="s">
        <v>140</v>
      </c>
      <c r="C109" s="20">
        <v>600</v>
      </c>
      <c r="D109" s="18">
        <f>D110</f>
        <v>2824.9</v>
      </c>
    </row>
    <row r="110" spans="1:4" s="1" customFormat="1" ht="19.5" customHeight="1">
      <c r="A110" s="15" t="s">
        <v>25</v>
      </c>
      <c r="B110" s="69" t="s">
        <v>140</v>
      </c>
      <c r="C110" s="20">
        <v>610</v>
      </c>
      <c r="D110" s="18">
        <v>2824.9</v>
      </c>
    </row>
    <row r="111" spans="1:4" s="1" customFormat="1" ht="27.75" customHeight="1">
      <c r="A111" s="51" t="s">
        <v>96</v>
      </c>
      <c r="B111" s="47" t="s">
        <v>227</v>
      </c>
      <c r="C111" s="32"/>
      <c r="D111" s="14">
        <f>D112</f>
        <v>389.3</v>
      </c>
    </row>
    <row r="112" spans="1:4" s="1" customFormat="1" ht="27.75" customHeight="1">
      <c r="A112" s="116" t="s">
        <v>89</v>
      </c>
      <c r="B112" s="46" t="s">
        <v>227</v>
      </c>
      <c r="C112" s="16">
        <v>600</v>
      </c>
      <c r="D112" s="17">
        <f>D113</f>
        <v>389.3</v>
      </c>
    </row>
    <row r="113" spans="1:4" s="1" customFormat="1" ht="15.75">
      <c r="A113" s="15" t="s">
        <v>25</v>
      </c>
      <c r="B113" s="46" t="s">
        <v>227</v>
      </c>
      <c r="C113" s="16">
        <v>610</v>
      </c>
      <c r="D113" s="66">
        <v>389.3</v>
      </c>
    </row>
    <row r="114" spans="1:4" s="1" customFormat="1" ht="60">
      <c r="A114" s="124" t="s">
        <v>209</v>
      </c>
      <c r="B114" s="47" t="s">
        <v>143</v>
      </c>
      <c r="C114" s="32"/>
      <c r="D114" s="33">
        <f>D115</f>
        <v>1999.2</v>
      </c>
    </row>
    <row r="115" spans="1:4" ht="28.5">
      <c r="A115" s="116" t="s">
        <v>89</v>
      </c>
      <c r="B115" s="46" t="s">
        <v>143</v>
      </c>
      <c r="C115" s="16">
        <v>600</v>
      </c>
      <c r="D115" s="17">
        <f>D116</f>
        <v>1999.2</v>
      </c>
    </row>
    <row r="116" spans="1:4" ht="21.75" customHeight="1">
      <c r="A116" s="15" t="s">
        <v>25</v>
      </c>
      <c r="B116" s="46" t="s">
        <v>143</v>
      </c>
      <c r="C116" s="16">
        <v>610</v>
      </c>
      <c r="D116" s="66">
        <v>1999.2</v>
      </c>
    </row>
    <row r="117" spans="1:4" ht="53.25" customHeight="1">
      <c r="A117" s="100" t="s">
        <v>170</v>
      </c>
      <c r="B117" s="85" t="s">
        <v>97</v>
      </c>
      <c r="C117" s="86"/>
      <c r="D117" s="87">
        <f>D118+D121</f>
        <v>11127.7</v>
      </c>
    </row>
    <row r="118" spans="1:4" ht="23.25" customHeight="1">
      <c r="A118" s="30" t="s">
        <v>1</v>
      </c>
      <c r="B118" s="47" t="s">
        <v>191</v>
      </c>
      <c r="C118" s="32"/>
      <c r="D118" s="33">
        <f>D119</f>
        <v>3450.5</v>
      </c>
    </row>
    <row r="119" spans="1:4" ht="58.5" customHeight="1">
      <c r="A119" s="65" t="s">
        <v>62</v>
      </c>
      <c r="B119" s="46" t="s">
        <v>191</v>
      </c>
      <c r="C119" s="21">
        <v>100</v>
      </c>
      <c r="D119" s="17">
        <f>D120</f>
        <v>3450.5</v>
      </c>
    </row>
    <row r="120" spans="1:4" ht="30.75" customHeight="1">
      <c r="A120" s="65" t="s">
        <v>63</v>
      </c>
      <c r="B120" s="46" t="s">
        <v>191</v>
      </c>
      <c r="C120" s="20">
        <v>120</v>
      </c>
      <c r="D120" s="66">
        <v>3450.5</v>
      </c>
    </row>
    <row r="121" spans="1:4" ht="40.5" customHeight="1">
      <c r="A121" s="30" t="s">
        <v>171</v>
      </c>
      <c r="B121" s="47" t="s">
        <v>98</v>
      </c>
      <c r="C121" s="32"/>
      <c r="D121" s="33">
        <f>D122+D124+D126</f>
        <v>7677.2</v>
      </c>
    </row>
    <row r="122" spans="1:4" ht="60.75" customHeight="1">
      <c r="A122" s="65" t="s">
        <v>62</v>
      </c>
      <c r="B122" s="46" t="s">
        <v>98</v>
      </c>
      <c r="C122" s="21">
        <v>100</v>
      </c>
      <c r="D122" s="17">
        <f>D123</f>
        <v>6904.2</v>
      </c>
    </row>
    <row r="123" spans="1:4" s="50" customFormat="1" ht="33" customHeight="1">
      <c r="A123" s="70" t="s">
        <v>72</v>
      </c>
      <c r="B123" s="46" t="s">
        <v>98</v>
      </c>
      <c r="C123" s="20">
        <v>110</v>
      </c>
      <c r="D123" s="66">
        <v>6904.2</v>
      </c>
    </row>
    <row r="124" spans="1:4" ht="36.75" customHeight="1">
      <c r="A124" s="65" t="s">
        <v>64</v>
      </c>
      <c r="B124" s="46" t="s">
        <v>98</v>
      </c>
      <c r="C124" s="20">
        <v>200</v>
      </c>
      <c r="D124" s="17">
        <f>D125</f>
        <v>765.2</v>
      </c>
    </row>
    <row r="125" spans="1:4" ht="36" customHeight="1">
      <c r="A125" s="65" t="s">
        <v>65</v>
      </c>
      <c r="B125" s="46" t="s">
        <v>98</v>
      </c>
      <c r="C125" s="20">
        <v>240</v>
      </c>
      <c r="D125" s="17">
        <v>765.2</v>
      </c>
    </row>
    <row r="126" spans="1:4" ht="27.75" customHeight="1">
      <c r="A126" s="65" t="s">
        <v>20</v>
      </c>
      <c r="B126" s="46" t="s">
        <v>98</v>
      </c>
      <c r="C126" s="16">
        <v>800</v>
      </c>
      <c r="D126" s="17">
        <f>D127</f>
        <v>7.8</v>
      </c>
    </row>
    <row r="127" spans="1:4" ht="20.25" customHeight="1">
      <c r="A127" s="65" t="s">
        <v>17</v>
      </c>
      <c r="B127" s="46" t="s">
        <v>98</v>
      </c>
      <c r="C127" s="20">
        <v>850</v>
      </c>
      <c r="D127" s="17">
        <v>7.8</v>
      </c>
    </row>
    <row r="128" spans="1:4" ht="56.25" customHeight="1">
      <c r="A128" s="112" t="s">
        <v>127</v>
      </c>
      <c r="B128" s="90" t="s">
        <v>128</v>
      </c>
      <c r="C128" s="91"/>
      <c r="D128" s="94">
        <f>D129+D132+D138+D147+D152+D144+D135+D153+D141</f>
        <v>22333.7</v>
      </c>
    </row>
    <row r="129" spans="1:4" ht="38.25" customHeight="1">
      <c r="A129" s="30" t="s">
        <v>130</v>
      </c>
      <c r="B129" s="47" t="s">
        <v>129</v>
      </c>
      <c r="C129" s="32"/>
      <c r="D129" s="35">
        <f>D130</f>
        <v>11275.5</v>
      </c>
    </row>
    <row r="130" spans="1:4" ht="28.5" customHeight="1">
      <c r="A130" s="116" t="s">
        <v>89</v>
      </c>
      <c r="B130" s="69" t="s">
        <v>129</v>
      </c>
      <c r="C130" s="16">
        <v>600</v>
      </c>
      <c r="D130" s="17">
        <f>D131</f>
        <v>11275.5</v>
      </c>
    </row>
    <row r="131" spans="1:4" ht="39.75" customHeight="1">
      <c r="A131" s="15" t="s">
        <v>25</v>
      </c>
      <c r="B131" s="69" t="s">
        <v>129</v>
      </c>
      <c r="C131" s="16">
        <v>610</v>
      </c>
      <c r="D131" s="66">
        <v>11275.5</v>
      </c>
    </row>
    <row r="132" spans="1:4" ht="27.75" customHeight="1">
      <c r="A132" s="30" t="s">
        <v>131</v>
      </c>
      <c r="B132" s="47" t="s">
        <v>132</v>
      </c>
      <c r="C132" s="32"/>
      <c r="D132" s="35">
        <f>D133</f>
        <v>1101</v>
      </c>
    </row>
    <row r="133" spans="1:4" ht="44.25" customHeight="1">
      <c r="A133" s="116" t="s">
        <v>89</v>
      </c>
      <c r="B133" s="69" t="s">
        <v>132</v>
      </c>
      <c r="C133" s="16">
        <v>600</v>
      </c>
      <c r="D133" s="17">
        <f>D134</f>
        <v>1101</v>
      </c>
    </row>
    <row r="134" spans="1:4" ht="26.25" customHeight="1">
      <c r="A134" s="15" t="s">
        <v>25</v>
      </c>
      <c r="B134" s="69" t="s">
        <v>132</v>
      </c>
      <c r="C134" s="16">
        <v>610</v>
      </c>
      <c r="D134" s="66">
        <v>1101</v>
      </c>
    </row>
    <row r="135" spans="1:4" ht="89.25" customHeight="1">
      <c r="A135" s="30" t="s">
        <v>218</v>
      </c>
      <c r="B135" s="136" t="s">
        <v>219</v>
      </c>
      <c r="C135" s="141"/>
      <c r="D135" s="66">
        <f>D136</f>
        <v>3200</v>
      </c>
    </row>
    <row r="136" spans="1:4" ht="26.25" customHeight="1">
      <c r="A136" s="131" t="s">
        <v>89</v>
      </c>
      <c r="B136" s="143" t="s">
        <v>219</v>
      </c>
      <c r="C136" s="144">
        <v>600</v>
      </c>
      <c r="D136" s="66">
        <f>D137</f>
        <v>3200</v>
      </c>
    </row>
    <row r="137" spans="1:4" ht="26.25" customHeight="1">
      <c r="A137" s="132" t="s">
        <v>25</v>
      </c>
      <c r="B137" s="143" t="s">
        <v>219</v>
      </c>
      <c r="C137" s="144">
        <v>610</v>
      </c>
      <c r="D137" s="66">
        <v>3200</v>
      </c>
    </row>
    <row r="138" spans="1:4" ht="77.25" customHeight="1">
      <c r="A138" s="30" t="s">
        <v>233</v>
      </c>
      <c r="B138" s="136" t="s">
        <v>215</v>
      </c>
      <c r="C138" s="141"/>
      <c r="D138" s="153">
        <f>D139</f>
        <v>2.1</v>
      </c>
    </row>
    <row r="139" spans="1:4" ht="26.25" customHeight="1">
      <c r="A139" s="131" t="s">
        <v>89</v>
      </c>
      <c r="B139" s="143" t="s">
        <v>215</v>
      </c>
      <c r="C139" s="144">
        <v>600</v>
      </c>
      <c r="D139" s="145">
        <f>D140</f>
        <v>2.1</v>
      </c>
    </row>
    <row r="140" spans="1:4" ht="26.25" customHeight="1">
      <c r="A140" s="132" t="s">
        <v>25</v>
      </c>
      <c r="B140" s="143" t="s">
        <v>215</v>
      </c>
      <c r="C140" s="144">
        <v>610</v>
      </c>
      <c r="D140" s="145">
        <v>2.1</v>
      </c>
    </row>
    <row r="141" spans="1:4" ht="61.5" customHeight="1">
      <c r="A141" s="30" t="s">
        <v>221</v>
      </c>
      <c r="B141" s="136" t="s">
        <v>234</v>
      </c>
      <c r="C141" s="141"/>
      <c r="D141" s="145">
        <f>D142</f>
        <v>400</v>
      </c>
    </row>
    <row r="142" spans="1:4" ht="26.25" customHeight="1">
      <c r="A142" s="156" t="s">
        <v>89</v>
      </c>
      <c r="B142" s="143" t="s">
        <v>234</v>
      </c>
      <c r="C142" s="144">
        <v>600</v>
      </c>
      <c r="D142" s="145">
        <f>D143</f>
        <v>400</v>
      </c>
    </row>
    <row r="143" spans="1:4" ht="26.25" customHeight="1">
      <c r="A143" s="15" t="s">
        <v>25</v>
      </c>
      <c r="B143" s="143" t="s">
        <v>234</v>
      </c>
      <c r="C143" s="144">
        <v>610</v>
      </c>
      <c r="D143" s="145">
        <v>400</v>
      </c>
    </row>
    <row r="144" spans="1:4" ht="78" customHeight="1">
      <c r="A144" s="30" t="s">
        <v>232</v>
      </c>
      <c r="B144" s="136" t="s">
        <v>228</v>
      </c>
      <c r="C144" s="141"/>
      <c r="D144" s="153">
        <f>D145</f>
        <v>4856.3999999999996</v>
      </c>
    </row>
    <row r="145" spans="1:4" ht="26.25" customHeight="1">
      <c r="A145" s="131" t="s">
        <v>89</v>
      </c>
      <c r="B145" s="143" t="s">
        <v>228</v>
      </c>
      <c r="C145" s="144">
        <v>600</v>
      </c>
      <c r="D145" s="145">
        <f>D146</f>
        <v>4856.3999999999996</v>
      </c>
    </row>
    <row r="146" spans="1:4" ht="26.25" customHeight="1">
      <c r="A146" s="132" t="s">
        <v>25</v>
      </c>
      <c r="B146" s="143" t="s">
        <v>228</v>
      </c>
      <c r="C146" s="144">
        <v>610</v>
      </c>
      <c r="D146" s="145">
        <v>4856.3999999999996</v>
      </c>
    </row>
    <row r="147" spans="1:4" ht="47.25" customHeight="1">
      <c r="A147" s="30" t="s">
        <v>220</v>
      </c>
      <c r="B147" s="136" t="s">
        <v>216</v>
      </c>
      <c r="C147" s="141"/>
      <c r="D147" s="142">
        <f>D148</f>
        <v>64</v>
      </c>
    </row>
    <row r="148" spans="1:4" s="152" customFormat="1" ht="25.5" customHeight="1">
      <c r="A148" s="131" t="s">
        <v>89</v>
      </c>
      <c r="B148" s="143" t="s">
        <v>216</v>
      </c>
      <c r="C148" s="144">
        <v>600</v>
      </c>
      <c r="D148" s="145">
        <f>D149</f>
        <v>64</v>
      </c>
    </row>
    <row r="149" spans="1:4" s="152" customFormat="1" ht="25.5" customHeight="1">
      <c r="A149" s="132" t="s">
        <v>25</v>
      </c>
      <c r="B149" s="143" t="s">
        <v>216</v>
      </c>
      <c r="C149" s="144">
        <v>610</v>
      </c>
      <c r="D149" s="145">
        <v>64</v>
      </c>
    </row>
    <row r="150" spans="1:4" ht="93.75" customHeight="1">
      <c r="A150" s="30" t="s">
        <v>231</v>
      </c>
      <c r="B150" s="136" t="s">
        <v>217</v>
      </c>
      <c r="C150" s="141"/>
      <c r="D150" s="142">
        <f>D151</f>
        <v>214.8</v>
      </c>
    </row>
    <row r="151" spans="1:4" ht="26.25" customHeight="1">
      <c r="A151" s="131" t="s">
        <v>89</v>
      </c>
      <c r="B151" s="143" t="s">
        <v>217</v>
      </c>
      <c r="C151" s="144">
        <v>600</v>
      </c>
      <c r="D151" s="145">
        <f>D152</f>
        <v>214.8</v>
      </c>
    </row>
    <row r="152" spans="1:4" ht="25.5" customHeight="1">
      <c r="A152" s="132" t="s">
        <v>25</v>
      </c>
      <c r="B152" s="143" t="s">
        <v>217</v>
      </c>
      <c r="C152" s="144">
        <v>610</v>
      </c>
      <c r="D152" s="145">
        <v>214.8</v>
      </c>
    </row>
    <row r="153" spans="1:4" ht="61.5" customHeight="1">
      <c r="A153" s="30" t="s">
        <v>221</v>
      </c>
      <c r="B153" s="136" t="s">
        <v>210</v>
      </c>
      <c r="C153" s="141"/>
      <c r="D153" s="142">
        <f>D156+D154</f>
        <v>1219.9000000000001</v>
      </c>
    </row>
    <row r="154" spans="1:4" ht="24.75" customHeight="1">
      <c r="A154" s="15" t="s">
        <v>8</v>
      </c>
      <c r="B154" s="143" t="s">
        <v>210</v>
      </c>
      <c r="C154" s="155">
        <v>500</v>
      </c>
      <c r="D154" s="145">
        <f>D155</f>
        <v>180</v>
      </c>
    </row>
    <row r="155" spans="1:4" ht="22.5" customHeight="1">
      <c r="A155" s="154" t="s">
        <v>212</v>
      </c>
      <c r="B155" s="143" t="s">
        <v>210</v>
      </c>
      <c r="C155" s="155">
        <v>520</v>
      </c>
      <c r="D155" s="145">
        <v>180</v>
      </c>
    </row>
    <row r="156" spans="1:4" ht="26.25" customHeight="1">
      <c r="A156" s="131" t="s">
        <v>89</v>
      </c>
      <c r="B156" s="143" t="s">
        <v>210</v>
      </c>
      <c r="C156" s="144">
        <v>600</v>
      </c>
      <c r="D156" s="145">
        <f>D157</f>
        <v>1039.9000000000001</v>
      </c>
    </row>
    <row r="157" spans="1:4" ht="21.75" customHeight="1">
      <c r="A157" s="132" t="s">
        <v>25</v>
      </c>
      <c r="B157" s="143" t="s">
        <v>210</v>
      </c>
      <c r="C157" s="144">
        <v>610</v>
      </c>
      <c r="D157" s="145">
        <v>1039.9000000000001</v>
      </c>
    </row>
    <row r="158" spans="1:4" ht="88.5" customHeight="1">
      <c r="A158" s="151" t="s">
        <v>214</v>
      </c>
      <c r="B158" s="147" t="s">
        <v>68</v>
      </c>
      <c r="C158" s="149"/>
      <c r="D158" s="150">
        <f>D159+D164+D176+D181</f>
        <v>54509.7</v>
      </c>
    </row>
    <row r="159" spans="1:4" ht="41.25" customHeight="1">
      <c r="A159" s="148" t="s">
        <v>109</v>
      </c>
      <c r="B159" s="85" t="s">
        <v>111</v>
      </c>
      <c r="C159" s="86"/>
      <c r="D159" s="87">
        <f>D160</f>
        <v>804</v>
      </c>
    </row>
    <row r="160" spans="1:4" ht="42" customHeight="1">
      <c r="A160" s="52" t="s">
        <v>110</v>
      </c>
      <c r="B160" s="47" t="s">
        <v>115</v>
      </c>
      <c r="C160" s="32"/>
      <c r="D160" s="33">
        <f>D161</f>
        <v>804</v>
      </c>
    </row>
    <row r="161" spans="1:4" ht="30.75" customHeight="1">
      <c r="A161" s="30" t="s">
        <v>4</v>
      </c>
      <c r="B161" s="47" t="s">
        <v>116</v>
      </c>
      <c r="C161" s="32"/>
      <c r="D161" s="33">
        <f>D162</f>
        <v>804</v>
      </c>
    </row>
    <row r="162" spans="1:4" ht="30.75" customHeight="1">
      <c r="A162" s="15" t="s">
        <v>107</v>
      </c>
      <c r="B162" s="45" t="s">
        <v>116</v>
      </c>
      <c r="C162" s="16">
        <v>700</v>
      </c>
      <c r="D162" s="17">
        <f>D163</f>
        <v>804</v>
      </c>
    </row>
    <row r="163" spans="1:4" ht="21" customHeight="1">
      <c r="A163" s="19" t="s">
        <v>23</v>
      </c>
      <c r="B163" s="45" t="s">
        <v>116</v>
      </c>
      <c r="C163" s="20">
        <v>730</v>
      </c>
      <c r="D163" s="18">
        <v>804</v>
      </c>
    </row>
    <row r="164" spans="1:4" ht="70.5" customHeight="1">
      <c r="A164" s="100" t="s">
        <v>112</v>
      </c>
      <c r="B164" s="101" t="s">
        <v>117</v>
      </c>
      <c r="C164" s="102"/>
      <c r="D164" s="103">
        <f>D165+D172</f>
        <v>31849</v>
      </c>
    </row>
    <row r="165" spans="1:4" ht="34.5" customHeight="1">
      <c r="A165" s="52" t="s">
        <v>113</v>
      </c>
      <c r="B165" s="44" t="s">
        <v>118</v>
      </c>
      <c r="C165" s="13"/>
      <c r="D165" s="14">
        <f>D166+D169</f>
        <v>22149</v>
      </c>
    </row>
    <row r="166" spans="1:4" ht="28.5">
      <c r="A166" s="15" t="s">
        <v>10</v>
      </c>
      <c r="B166" s="45" t="s">
        <v>192</v>
      </c>
      <c r="C166" s="16"/>
      <c r="D166" s="17">
        <f>D167</f>
        <v>16851</v>
      </c>
    </row>
    <row r="167" spans="1:4" ht="14.25">
      <c r="A167" s="117" t="s">
        <v>8</v>
      </c>
      <c r="B167" s="45" t="s">
        <v>192</v>
      </c>
      <c r="C167" s="16">
        <v>500</v>
      </c>
      <c r="D167" s="17">
        <f>D168</f>
        <v>16851</v>
      </c>
    </row>
    <row r="168" spans="1:4" ht="14.25">
      <c r="A168" s="15" t="s">
        <v>114</v>
      </c>
      <c r="B168" s="45" t="s">
        <v>192</v>
      </c>
      <c r="C168" s="20">
        <v>510</v>
      </c>
      <c r="D168" s="18">
        <v>16851</v>
      </c>
    </row>
    <row r="169" spans="1:4" ht="90">
      <c r="A169" s="30" t="s">
        <v>35</v>
      </c>
      <c r="B169" s="47" t="s">
        <v>145</v>
      </c>
      <c r="C169" s="32"/>
      <c r="D169" s="33">
        <f>D170</f>
        <v>5298</v>
      </c>
    </row>
    <row r="170" spans="1:4" ht="14.25">
      <c r="A170" s="117" t="s">
        <v>8</v>
      </c>
      <c r="B170" s="45" t="s">
        <v>145</v>
      </c>
      <c r="C170" s="16">
        <v>500</v>
      </c>
      <c r="D170" s="17">
        <f>D171</f>
        <v>5298</v>
      </c>
    </row>
    <row r="171" spans="1:4" ht="14.25">
      <c r="A171" s="15" t="s">
        <v>114</v>
      </c>
      <c r="B171" s="45" t="s">
        <v>145</v>
      </c>
      <c r="C171" s="20">
        <v>510</v>
      </c>
      <c r="D171" s="17">
        <v>5298</v>
      </c>
    </row>
    <row r="172" spans="1:4" ht="30">
      <c r="A172" s="52" t="s">
        <v>119</v>
      </c>
      <c r="B172" s="44" t="s">
        <v>120</v>
      </c>
      <c r="C172" s="13"/>
      <c r="D172" s="14">
        <f>D173</f>
        <v>9700</v>
      </c>
    </row>
    <row r="173" spans="1:4" ht="14.25">
      <c r="A173" s="15" t="s">
        <v>24</v>
      </c>
      <c r="B173" s="46" t="s">
        <v>193</v>
      </c>
      <c r="C173" s="16"/>
      <c r="D173" s="17">
        <f>D174</f>
        <v>9700</v>
      </c>
    </row>
    <row r="174" spans="1:4" ht="14.25">
      <c r="A174" s="117" t="s">
        <v>8</v>
      </c>
      <c r="B174" s="46" t="s">
        <v>193</v>
      </c>
      <c r="C174" s="20">
        <v>500</v>
      </c>
      <c r="D174" s="17">
        <f>D175</f>
        <v>9700</v>
      </c>
    </row>
    <row r="175" spans="1:4" ht="14.25">
      <c r="A175" s="15" t="s">
        <v>114</v>
      </c>
      <c r="B175" s="46" t="s">
        <v>193</v>
      </c>
      <c r="C175" s="20">
        <v>510</v>
      </c>
      <c r="D175" s="17">
        <v>9700</v>
      </c>
    </row>
    <row r="176" spans="1:4" ht="54" customHeight="1">
      <c r="A176" s="100" t="s">
        <v>121</v>
      </c>
      <c r="B176" s="104" t="s">
        <v>122</v>
      </c>
      <c r="C176" s="105"/>
      <c r="D176" s="87">
        <f>D177</f>
        <v>2863.7</v>
      </c>
    </row>
    <row r="177" spans="1:4" ht="51.75" customHeight="1">
      <c r="A177" s="52" t="s">
        <v>123</v>
      </c>
      <c r="B177" s="55" t="s">
        <v>124</v>
      </c>
      <c r="C177" s="16"/>
      <c r="D177" s="33">
        <f>D178</f>
        <v>2863.7</v>
      </c>
    </row>
    <row r="178" spans="1:4" ht="49.5" customHeight="1">
      <c r="A178" s="26" t="s">
        <v>12</v>
      </c>
      <c r="B178" s="56" t="s">
        <v>194</v>
      </c>
      <c r="C178" s="32"/>
      <c r="D178" s="34">
        <f>D179</f>
        <v>2863.7</v>
      </c>
    </row>
    <row r="179" spans="1:4" ht="22.5" customHeight="1">
      <c r="A179" s="15" t="s">
        <v>8</v>
      </c>
      <c r="B179" s="56" t="s">
        <v>194</v>
      </c>
      <c r="C179" s="20">
        <v>500</v>
      </c>
      <c r="D179" s="18">
        <f>D180</f>
        <v>2863.7</v>
      </c>
    </row>
    <row r="180" spans="1:4" ht="21.75" customHeight="1">
      <c r="A180" s="19" t="s">
        <v>11</v>
      </c>
      <c r="B180" s="56" t="s">
        <v>194</v>
      </c>
      <c r="C180" s="16">
        <v>540</v>
      </c>
      <c r="D180" s="18">
        <v>2863.7</v>
      </c>
    </row>
    <row r="181" spans="1:4" ht="24" customHeight="1">
      <c r="A181" s="106" t="s">
        <v>108</v>
      </c>
      <c r="B181" s="101" t="s">
        <v>70</v>
      </c>
      <c r="C181" s="102"/>
      <c r="D181" s="103">
        <f>D182+D196</f>
        <v>18993</v>
      </c>
    </row>
    <row r="182" spans="1:4" ht="46.5" customHeight="1">
      <c r="A182" s="12" t="s">
        <v>69</v>
      </c>
      <c r="B182" s="47" t="s">
        <v>71</v>
      </c>
      <c r="C182" s="13"/>
      <c r="D182" s="14">
        <f>D183+D190+D193</f>
        <v>8258.6000000000022</v>
      </c>
    </row>
    <row r="183" spans="1:4" ht="27" customHeight="1">
      <c r="A183" s="30" t="s">
        <v>1</v>
      </c>
      <c r="B183" s="47" t="s">
        <v>195</v>
      </c>
      <c r="C183" s="32"/>
      <c r="D183" s="33">
        <f>D184+D186+D188</f>
        <v>8029.8000000000011</v>
      </c>
    </row>
    <row r="184" spans="1:4" ht="60" customHeight="1">
      <c r="A184" s="65" t="s">
        <v>62</v>
      </c>
      <c r="B184" s="46" t="s">
        <v>195</v>
      </c>
      <c r="C184" s="21">
        <v>100</v>
      </c>
      <c r="D184" s="17">
        <f>D185</f>
        <v>8026.6</v>
      </c>
    </row>
    <row r="185" spans="1:4" ht="26.25" customHeight="1">
      <c r="A185" s="65" t="s">
        <v>63</v>
      </c>
      <c r="B185" s="46" t="s">
        <v>195</v>
      </c>
      <c r="C185" s="20">
        <v>120</v>
      </c>
      <c r="D185" s="66">
        <v>8026.6</v>
      </c>
    </row>
    <row r="186" spans="1:4" ht="26.25" customHeight="1">
      <c r="A186" s="125" t="s">
        <v>64</v>
      </c>
      <c r="B186" s="126" t="s">
        <v>195</v>
      </c>
      <c r="C186" s="127">
        <v>200</v>
      </c>
      <c r="D186" s="128">
        <f>D187</f>
        <v>2.6</v>
      </c>
    </row>
    <row r="187" spans="1:4" ht="26.25" customHeight="1">
      <c r="A187" s="125" t="s">
        <v>65</v>
      </c>
      <c r="B187" s="126" t="s">
        <v>195</v>
      </c>
      <c r="C187" s="127">
        <v>240</v>
      </c>
      <c r="D187" s="128">
        <v>2.6</v>
      </c>
    </row>
    <row r="188" spans="1:4" ht="26.25" customHeight="1">
      <c r="A188" s="125" t="s">
        <v>20</v>
      </c>
      <c r="B188" s="126" t="s">
        <v>195</v>
      </c>
      <c r="C188" s="127">
        <v>800</v>
      </c>
      <c r="D188" s="128">
        <f>D189</f>
        <v>0.6</v>
      </c>
    </row>
    <row r="189" spans="1:4" ht="26.25" customHeight="1">
      <c r="A189" s="125" t="s">
        <v>17</v>
      </c>
      <c r="B189" s="126" t="s">
        <v>195</v>
      </c>
      <c r="C189" s="127">
        <v>850</v>
      </c>
      <c r="D189" s="128">
        <v>0.6</v>
      </c>
    </row>
    <row r="190" spans="1:4" ht="60">
      <c r="A190" s="12" t="s">
        <v>52</v>
      </c>
      <c r="B190" s="77" t="s">
        <v>137</v>
      </c>
      <c r="C190" s="28"/>
      <c r="D190" s="14">
        <f>D191</f>
        <v>228.2</v>
      </c>
    </row>
    <row r="191" spans="1:4" ht="42.75" customHeight="1">
      <c r="A191" s="65" t="s">
        <v>64</v>
      </c>
      <c r="B191" s="73" t="s">
        <v>137</v>
      </c>
      <c r="C191" s="20">
        <v>200</v>
      </c>
      <c r="D191" s="18">
        <f>D192</f>
        <v>228.2</v>
      </c>
    </row>
    <row r="192" spans="1:4" ht="31.5" customHeight="1">
      <c r="A192" s="65" t="s">
        <v>65</v>
      </c>
      <c r="B192" s="73" t="s">
        <v>137</v>
      </c>
      <c r="C192" s="20">
        <v>240</v>
      </c>
      <c r="D192" s="18">
        <v>228.2</v>
      </c>
    </row>
    <row r="193" spans="1:4" ht="45">
      <c r="A193" s="12" t="s">
        <v>19</v>
      </c>
      <c r="B193" s="73" t="s">
        <v>138</v>
      </c>
      <c r="C193" s="20"/>
      <c r="D193" s="18">
        <f>D194</f>
        <v>0.6</v>
      </c>
    </row>
    <row r="194" spans="1:4" ht="33.75" customHeight="1">
      <c r="A194" s="65" t="s">
        <v>64</v>
      </c>
      <c r="B194" s="73" t="s">
        <v>138</v>
      </c>
      <c r="C194" s="20">
        <v>200</v>
      </c>
      <c r="D194" s="18">
        <f>D195</f>
        <v>0.6</v>
      </c>
    </row>
    <row r="195" spans="1:4" ht="30.75" customHeight="1">
      <c r="A195" s="65" t="s">
        <v>65</v>
      </c>
      <c r="B195" s="73" t="s">
        <v>138</v>
      </c>
      <c r="C195" s="20">
        <v>240</v>
      </c>
      <c r="D195" s="66">
        <v>0.6</v>
      </c>
    </row>
    <row r="196" spans="1:4" ht="52.5" customHeight="1">
      <c r="A196" s="119" t="s">
        <v>180</v>
      </c>
      <c r="B196" s="47" t="s">
        <v>181</v>
      </c>
      <c r="C196" s="32"/>
      <c r="D196" s="35">
        <f>D197</f>
        <v>10734.4</v>
      </c>
    </row>
    <row r="197" spans="1:4" ht="37.5" customHeight="1" thickBot="1">
      <c r="A197" s="30" t="s">
        <v>171</v>
      </c>
      <c r="B197" s="47" t="s">
        <v>182</v>
      </c>
      <c r="C197" s="32"/>
      <c r="D197" s="35">
        <f>D198+D200+D202</f>
        <v>10734.4</v>
      </c>
    </row>
    <row r="198" spans="1:4" ht="51.75" customHeight="1" thickBot="1">
      <c r="A198" s="120" t="s">
        <v>62</v>
      </c>
      <c r="B198" s="46" t="s">
        <v>182</v>
      </c>
      <c r="C198" s="20">
        <v>100</v>
      </c>
      <c r="D198" s="54">
        <f>D199</f>
        <v>6348</v>
      </c>
    </row>
    <row r="199" spans="1:4" ht="30.75" customHeight="1" thickBot="1">
      <c r="A199" s="70" t="s">
        <v>72</v>
      </c>
      <c r="B199" s="46" t="s">
        <v>182</v>
      </c>
      <c r="C199" s="20">
        <v>110</v>
      </c>
      <c r="D199" s="54">
        <v>6348</v>
      </c>
    </row>
    <row r="200" spans="1:4" ht="30.75" customHeight="1">
      <c r="A200" s="121" t="s">
        <v>64</v>
      </c>
      <c r="B200" s="46" t="s">
        <v>182</v>
      </c>
      <c r="C200" s="20">
        <v>200</v>
      </c>
      <c r="D200" s="54">
        <f>D201</f>
        <v>4366</v>
      </c>
    </row>
    <row r="201" spans="1:4" ht="30.75" customHeight="1" thickBot="1">
      <c r="A201" s="65" t="s">
        <v>65</v>
      </c>
      <c r="B201" s="46" t="s">
        <v>182</v>
      </c>
      <c r="C201" s="20">
        <v>240</v>
      </c>
      <c r="D201" s="54">
        <v>4366</v>
      </c>
    </row>
    <row r="202" spans="1:4" ht="21.75" customHeight="1" thickBot="1">
      <c r="A202" s="120" t="s">
        <v>20</v>
      </c>
      <c r="B202" s="46" t="s">
        <v>182</v>
      </c>
      <c r="C202" s="20">
        <v>800</v>
      </c>
      <c r="D202" s="54">
        <f>D203</f>
        <v>20.399999999999999</v>
      </c>
    </row>
    <row r="203" spans="1:4" ht="18" customHeight="1">
      <c r="A203" s="122" t="s">
        <v>17</v>
      </c>
      <c r="B203" s="46" t="s">
        <v>182</v>
      </c>
      <c r="C203" s="20">
        <v>850</v>
      </c>
      <c r="D203" s="54">
        <v>20.399999999999999</v>
      </c>
    </row>
    <row r="204" spans="1:4" ht="126.75" customHeight="1">
      <c r="A204" s="115" t="s">
        <v>176</v>
      </c>
      <c r="B204" s="90" t="s">
        <v>82</v>
      </c>
      <c r="C204" s="91"/>
      <c r="D204" s="92">
        <f>D205+D212</f>
        <v>1090.8</v>
      </c>
    </row>
    <row r="205" spans="1:4" ht="48.75" customHeight="1">
      <c r="A205" s="30" t="s">
        <v>14</v>
      </c>
      <c r="B205" s="47" t="s">
        <v>162</v>
      </c>
      <c r="C205" s="32"/>
      <c r="D205" s="33">
        <f>D206+D208+D210</f>
        <v>1080.8</v>
      </c>
    </row>
    <row r="206" spans="1:4" ht="57.75" customHeight="1">
      <c r="A206" s="65" t="s">
        <v>62</v>
      </c>
      <c r="B206" s="46" t="s">
        <v>162</v>
      </c>
      <c r="C206" s="21">
        <v>100</v>
      </c>
      <c r="D206" s="17">
        <f>D207</f>
        <v>1018.2</v>
      </c>
    </row>
    <row r="207" spans="1:4" ht="33.75" customHeight="1">
      <c r="A207" s="70" t="s">
        <v>72</v>
      </c>
      <c r="B207" s="46" t="s">
        <v>162</v>
      </c>
      <c r="C207" s="20">
        <v>110</v>
      </c>
      <c r="D207" s="66">
        <v>1018.2</v>
      </c>
    </row>
    <row r="208" spans="1:4" ht="24" customHeight="1">
      <c r="A208" s="65" t="s">
        <v>64</v>
      </c>
      <c r="B208" s="46" t="s">
        <v>162</v>
      </c>
      <c r="C208" s="20">
        <v>200</v>
      </c>
      <c r="D208" s="17">
        <f>D209</f>
        <v>52.6</v>
      </c>
    </row>
    <row r="209" spans="1:4" ht="26.25" thickBot="1">
      <c r="A209" s="65" t="s">
        <v>65</v>
      </c>
      <c r="B209" s="46" t="s">
        <v>162</v>
      </c>
      <c r="C209" s="20">
        <v>240</v>
      </c>
      <c r="D209" s="17">
        <v>52.6</v>
      </c>
    </row>
    <row r="210" spans="1:4" ht="26.25" customHeight="1" thickBot="1">
      <c r="A210" s="120" t="s">
        <v>20</v>
      </c>
      <c r="B210" s="46" t="s">
        <v>162</v>
      </c>
      <c r="C210" s="20">
        <v>800</v>
      </c>
      <c r="D210" s="17">
        <f>D211</f>
        <v>10</v>
      </c>
    </row>
    <row r="211" spans="1:4" ht="22.5" customHeight="1">
      <c r="A211" s="122" t="s">
        <v>17</v>
      </c>
      <c r="B211" s="46" t="s">
        <v>162</v>
      </c>
      <c r="C211" s="20">
        <v>850</v>
      </c>
      <c r="D211" s="17">
        <v>10</v>
      </c>
    </row>
    <row r="212" spans="1:4" ht="30">
      <c r="A212" s="53" t="s">
        <v>161</v>
      </c>
      <c r="B212" s="44" t="s">
        <v>196</v>
      </c>
      <c r="C212" s="13"/>
      <c r="D212" s="14">
        <f>D213</f>
        <v>10</v>
      </c>
    </row>
    <row r="213" spans="1:4" ht="14.25">
      <c r="A213" s="15" t="s">
        <v>8</v>
      </c>
      <c r="B213" s="40" t="s">
        <v>196</v>
      </c>
      <c r="C213" s="20">
        <v>500</v>
      </c>
      <c r="D213" s="18">
        <f>D214</f>
        <v>10</v>
      </c>
    </row>
    <row r="214" spans="1:4" ht="21.75" customHeight="1">
      <c r="A214" s="19" t="s">
        <v>11</v>
      </c>
      <c r="B214" s="40" t="s">
        <v>196</v>
      </c>
      <c r="C214" s="16">
        <v>540</v>
      </c>
      <c r="D214" s="18">
        <v>10</v>
      </c>
    </row>
    <row r="215" spans="1:4" ht="49.5">
      <c r="A215" s="118" t="s">
        <v>175</v>
      </c>
      <c r="B215" s="107" t="s">
        <v>104</v>
      </c>
      <c r="C215" s="108"/>
      <c r="D215" s="92">
        <f>D216</f>
        <v>257.39999999999998</v>
      </c>
    </row>
    <row r="216" spans="1:4" ht="24.75" customHeight="1">
      <c r="A216" s="30" t="s">
        <v>105</v>
      </c>
      <c r="B216" s="58" t="s">
        <v>106</v>
      </c>
      <c r="C216" s="31"/>
      <c r="D216" s="57">
        <f>D217</f>
        <v>257.39999999999998</v>
      </c>
    </row>
    <row r="217" spans="1:4" ht="32.25" customHeight="1">
      <c r="A217" s="65" t="s">
        <v>64</v>
      </c>
      <c r="B217" s="49" t="s">
        <v>106</v>
      </c>
      <c r="C217" s="20">
        <v>200</v>
      </c>
      <c r="D217" s="18">
        <f>D218</f>
        <v>257.39999999999998</v>
      </c>
    </row>
    <row r="218" spans="1:4" ht="28.5" customHeight="1">
      <c r="A218" s="65" t="s">
        <v>65</v>
      </c>
      <c r="B218" s="49" t="s">
        <v>106</v>
      </c>
      <c r="C218" s="20">
        <v>240</v>
      </c>
      <c r="D218" s="18">
        <v>257.39999999999998</v>
      </c>
    </row>
    <row r="219" spans="1:4" ht="44.25" customHeight="1">
      <c r="A219" s="113" t="s">
        <v>148</v>
      </c>
      <c r="B219" s="90" t="s">
        <v>149</v>
      </c>
      <c r="C219" s="108"/>
      <c r="D219" s="94">
        <f>D220+D238</f>
        <v>15987.399999999998</v>
      </c>
    </row>
    <row r="220" spans="1:4" ht="45" customHeight="1">
      <c r="A220" s="106" t="s">
        <v>153</v>
      </c>
      <c r="B220" s="101" t="s">
        <v>154</v>
      </c>
      <c r="C220" s="109"/>
      <c r="D220" s="110">
        <f>D221+D224+D227+D230+D235</f>
        <v>13003.699999999999</v>
      </c>
    </row>
    <row r="221" spans="1:4" ht="88.5" customHeight="1">
      <c r="A221" s="51" t="s">
        <v>33</v>
      </c>
      <c r="B221" s="58" t="s">
        <v>163</v>
      </c>
      <c r="C221" s="64"/>
      <c r="D221" s="35">
        <f>D222</f>
        <v>74.5</v>
      </c>
    </row>
    <row r="222" spans="1:4" ht="26.25" customHeight="1">
      <c r="A222" s="22" t="s">
        <v>45</v>
      </c>
      <c r="B222" s="75" t="s">
        <v>163</v>
      </c>
      <c r="C222" s="20">
        <v>300</v>
      </c>
      <c r="D222" s="66">
        <f>D223</f>
        <v>74.5</v>
      </c>
    </row>
    <row r="223" spans="1:4" ht="30.75" customHeight="1">
      <c r="A223" s="22" t="s">
        <v>29</v>
      </c>
      <c r="B223" s="75" t="s">
        <v>163</v>
      </c>
      <c r="C223" s="71">
        <v>310</v>
      </c>
      <c r="D223" s="66">
        <v>74.5</v>
      </c>
    </row>
    <row r="224" spans="1:4" ht="31.5" customHeight="1">
      <c r="A224" s="51" t="s">
        <v>34</v>
      </c>
      <c r="B224" s="58" t="s">
        <v>164</v>
      </c>
      <c r="C224" s="76"/>
      <c r="D224" s="35">
        <f>D225</f>
        <v>315.89999999999998</v>
      </c>
    </row>
    <row r="225" spans="1:4" ht="27.75" customHeight="1">
      <c r="A225" s="22" t="s">
        <v>45</v>
      </c>
      <c r="B225" s="75" t="s">
        <v>164</v>
      </c>
      <c r="C225" s="20">
        <v>300</v>
      </c>
      <c r="D225" s="66">
        <f>D226</f>
        <v>315.89999999999998</v>
      </c>
    </row>
    <row r="226" spans="1:4" ht="24" customHeight="1">
      <c r="A226" s="19" t="s">
        <v>22</v>
      </c>
      <c r="B226" s="75" t="s">
        <v>164</v>
      </c>
      <c r="C226" s="71">
        <v>320</v>
      </c>
      <c r="D226" s="66">
        <v>315.89999999999998</v>
      </c>
    </row>
    <row r="227" spans="1:4" ht="55.5" customHeight="1">
      <c r="A227" s="12" t="s">
        <v>56</v>
      </c>
      <c r="B227" s="58" t="s">
        <v>165</v>
      </c>
      <c r="C227" s="32"/>
      <c r="D227" s="33">
        <f>D228</f>
        <v>1410</v>
      </c>
    </row>
    <row r="228" spans="1:4" ht="17.25" customHeight="1">
      <c r="A228" s="22" t="s">
        <v>45</v>
      </c>
      <c r="B228" s="75" t="s">
        <v>165</v>
      </c>
      <c r="C228" s="20">
        <v>300</v>
      </c>
      <c r="D228" s="18">
        <f>D229</f>
        <v>1410</v>
      </c>
    </row>
    <row r="229" spans="1:4" ht="14.25">
      <c r="A229" s="22" t="s">
        <v>29</v>
      </c>
      <c r="B229" s="75" t="s">
        <v>165</v>
      </c>
      <c r="C229" s="71">
        <v>310</v>
      </c>
      <c r="D229" s="18">
        <v>1410</v>
      </c>
    </row>
    <row r="230" spans="1:4" ht="15">
      <c r="A230" s="12" t="s">
        <v>57</v>
      </c>
      <c r="B230" s="58" t="s">
        <v>166</v>
      </c>
      <c r="C230" s="32"/>
      <c r="D230" s="33">
        <f>D233+D231</f>
        <v>924</v>
      </c>
    </row>
    <row r="231" spans="1:4" ht="14.25" hidden="1">
      <c r="A231" s="15" t="s">
        <v>59</v>
      </c>
      <c r="B231" s="75" t="s">
        <v>166</v>
      </c>
      <c r="C231" s="62">
        <v>200</v>
      </c>
      <c r="D231" s="18">
        <f>D232</f>
        <v>0</v>
      </c>
    </row>
    <row r="232" spans="1:4" ht="14.25" hidden="1">
      <c r="A232" s="15" t="s">
        <v>27</v>
      </c>
      <c r="B232" s="75" t="s">
        <v>166</v>
      </c>
      <c r="C232" s="62">
        <v>240</v>
      </c>
      <c r="D232" s="63"/>
    </row>
    <row r="233" spans="1:4" ht="14.25">
      <c r="A233" s="22" t="s">
        <v>45</v>
      </c>
      <c r="B233" s="75" t="s">
        <v>166</v>
      </c>
      <c r="C233" s="20">
        <v>300</v>
      </c>
      <c r="D233" s="18">
        <f>D234</f>
        <v>924</v>
      </c>
    </row>
    <row r="234" spans="1:4">
      <c r="A234" s="19" t="s">
        <v>22</v>
      </c>
      <c r="B234" s="75" t="s">
        <v>166</v>
      </c>
      <c r="C234" s="20">
        <v>320</v>
      </c>
      <c r="D234" s="18">
        <v>924</v>
      </c>
    </row>
    <row r="235" spans="1:4" ht="56.25" customHeight="1">
      <c r="A235" s="12" t="s">
        <v>58</v>
      </c>
      <c r="B235" s="58" t="s">
        <v>167</v>
      </c>
      <c r="C235" s="32"/>
      <c r="D235" s="33">
        <f>D236</f>
        <v>10279.299999999999</v>
      </c>
    </row>
    <row r="236" spans="1:4" ht="14.25">
      <c r="A236" s="22" t="s">
        <v>45</v>
      </c>
      <c r="B236" s="75" t="s">
        <v>167</v>
      </c>
      <c r="C236" s="20">
        <v>300</v>
      </c>
      <c r="D236" s="18">
        <f>D237</f>
        <v>10279.299999999999</v>
      </c>
    </row>
    <row r="237" spans="1:4" ht="21.75" customHeight="1">
      <c r="A237" s="22" t="s">
        <v>29</v>
      </c>
      <c r="B237" s="75" t="s">
        <v>167</v>
      </c>
      <c r="C237" s="71">
        <v>310</v>
      </c>
      <c r="D237" s="18">
        <v>10279.299999999999</v>
      </c>
    </row>
    <row r="238" spans="1:4" ht="42.75" customHeight="1">
      <c r="A238" s="111" t="s">
        <v>152</v>
      </c>
      <c r="B238" s="85" t="s">
        <v>150</v>
      </c>
      <c r="C238" s="102"/>
      <c r="D238" s="110">
        <f>D239</f>
        <v>2983.7</v>
      </c>
    </row>
    <row r="239" spans="1:4" ht="57.75" customHeight="1">
      <c r="A239" s="12" t="s">
        <v>15</v>
      </c>
      <c r="B239" s="47" t="s">
        <v>151</v>
      </c>
      <c r="C239" s="20"/>
      <c r="D239" s="35">
        <f>D240+D242</f>
        <v>2983.7</v>
      </c>
    </row>
    <row r="240" spans="1:4" ht="63.75" customHeight="1">
      <c r="A240" s="65" t="s">
        <v>62</v>
      </c>
      <c r="B240" s="69" t="s">
        <v>151</v>
      </c>
      <c r="C240" s="20">
        <v>100</v>
      </c>
      <c r="D240" s="54">
        <f>D241</f>
        <v>2418.6</v>
      </c>
    </row>
    <row r="241" spans="1:4" ht="27" customHeight="1">
      <c r="A241" s="70" t="s">
        <v>72</v>
      </c>
      <c r="B241" s="69" t="s">
        <v>151</v>
      </c>
      <c r="C241" s="20">
        <v>110</v>
      </c>
      <c r="D241" s="54">
        <v>2418.6</v>
      </c>
    </row>
    <row r="242" spans="1:4" ht="42.75" customHeight="1">
      <c r="A242" s="65" t="s">
        <v>64</v>
      </c>
      <c r="B242" s="69" t="s">
        <v>151</v>
      </c>
      <c r="C242" s="20">
        <v>200</v>
      </c>
      <c r="D242" s="54">
        <f>D243</f>
        <v>565.1</v>
      </c>
    </row>
    <row r="243" spans="1:4" ht="27.75" customHeight="1">
      <c r="A243" s="65" t="s">
        <v>65</v>
      </c>
      <c r="B243" s="69" t="s">
        <v>151</v>
      </c>
      <c r="C243" s="20">
        <v>240</v>
      </c>
      <c r="D243" s="54">
        <v>565.1</v>
      </c>
    </row>
    <row r="244" spans="1:4" ht="26.25" customHeight="1">
      <c r="A244" s="112" t="s">
        <v>60</v>
      </c>
      <c r="B244" s="90" t="s">
        <v>61</v>
      </c>
      <c r="C244" s="91"/>
      <c r="D244" s="92">
        <f>D245+D251+D258+D263+D266+D274+D281+D284+D290+D293+D296+D299+D302+D248+D287+D305+D271</f>
        <v>27717</v>
      </c>
    </row>
    <row r="245" spans="1:4" ht="27.75" customHeight="1">
      <c r="A245" s="30" t="s">
        <v>5</v>
      </c>
      <c r="B245" s="47" t="s">
        <v>197</v>
      </c>
      <c r="C245" s="32"/>
      <c r="D245" s="34">
        <f>D246</f>
        <v>1457.6</v>
      </c>
    </row>
    <row r="246" spans="1:4" ht="59.25" customHeight="1">
      <c r="A246" s="65" t="s">
        <v>62</v>
      </c>
      <c r="B246" s="45" t="s">
        <v>197</v>
      </c>
      <c r="C246" s="16">
        <v>100</v>
      </c>
      <c r="D246" s="18">
        <f>D247</f>
        <v>1457.6</v>
      </c>
    </row>
    <row r="247" spans="1:4" ht="30" customHeight="1">
      <c r="A247" s="65" t="s">
        <v>63</v>
      </c>
      <c r="B247" s="45" t="s">
        <v>197</v>
      </c>
      <c r="C247" s="20">
        <v>120</v>
      </c>
      <c r="D247" s="18">
        <v>1457.6</v>
      </c>
    </row>
    <row r="248" spans="1:4" ht="41.25" customHeight="1">
      <c r="A248" s="30" t="s">
        <v>126</v>
      </c>
      <c r="B248" s="47" t="s">
        <v>198</v>
      </c>
      <c r="C248" s="37"/>
      <c r="D248" s="34">
        <f>D249</f>
        <v>2000</v>
      </c>
    </row>
    <row r="249" spans="1:4" ht="23.25" customHeight="1">
      <c r="A249" s="125" t="s">
        <v>206</v>
      </c>
      <c r="B249" s="46" t="s">
        <v>198</v>
      </c>
      <c r="C249" s="20">
        <v>800</v>
      </c>
      <c r="D249" s="18">
        <f>D250</f>
        <v>2000</v>
      </c>
    </row>
    <row r="250" spans="1:4" ht="19.5" customHeight="1">
      <c r="A250" s="125" t="s">
        <v>207</v>
      </c>
      <c r="B250" s="46" t="s">
        <v>198</v>
      </c>
      <c r="C250" s="20">
        <v>880</v>
      </c>
      <c r="D250" s="18">
        <v>2000</v>
      </c>
    </row>
    <row r="251" spans="1:4" s="50" customFormat="1" ht="27.75" customHeight="1">
      <c r="A251" s="30" t="s">
        <v>1</v>
      </c>
      <c r="B251" s="47" t="s">
        <v>199</v>
      </c>
      <c r="C251" s="32"/>
      <c r="D251" s="33">
        <f>D252+D254+D256</f>
        <v>2088.3999999999996</v>
      </c>
    </row>
    <row r="252" spans="1:4" ht="58.5" customHeight="1">
      <c r="A252" s="65" t="s">
        <v>62</v>
      </c>
      <c r="B252" s="45" t="s">
        <v>199</v>
      </c>
      <c r="C252" s="21">
        <v>100</v>
      </c>
      <c r="D252" s="17">
        <f>D253</f>
        <v>1693</v>
      </c>
    </row>
    <row r="253" spans="1:4" ht="30" customHeight="1">
      <c r="A253" s="65" t="s">
        <v>63</v>
      </c>
      <c r="B253" s="45" t="s">
        <v>199</v>
      </c>
      <c r="C253" s="20">
        <v>120</v>
      </c>
      <c r="D253" s="17">
        <f>1684.6+17.9-9.5</f>
        <v>1693</v>
      </c>
    </row>
    <row r="254" spans="1:4" ht="45.75" customHeight="1">
      <c r="A254" s="65" t="s">
        <v>64</v>
      </c>
      <c r="B254" s="45" t="s">
        <v>199</v>
      </c>
      <c r="C254" s="20">
        <v>200</v>
      </c>
      <c r="D254" s="17">
        <f>D255</f>
        <v>395.2</v>
      </c>
    </row>
    <row r="255" spans="1:4" ht="35.25" customHeight="1">
      <c r="A255" s="65" t="s">
        <v>65</v>
      </c>
      <c r="B255" s="45" t="s">
        <v>199</v>
      </c>
      <c r="C255" s="20">
        <v>240</v>
      </c>
      <c r="D255" s="66">
        <f>391.4+3+0.8</f>
        <v>395.2</v>
      </c>
    </row>
    <row r="256" spans="1:4" ht="18" customHeight="1">
      <c r="A256" s="65" t="s">
        <v>20</v>
      </c>
      <c r="B256" s="45" t="s">
        <v>199</v>
      </c>
      <c r="C256" s="16">
        <v>800</v>
      </c>
      <c r="D256" s="17">
        <f>D257</f>
        <v>0.2</v>
      </c>
    </row>
    <row r="257" spans="1:4" ht="14.25">
      <c r="A257" s="65" t="s">
        <v>17</v>
      </c>
      <c r="B257" s="45" t="s">
        <v>199</v>
      </c>
      <c r="C257" s="20">
        <v>850</v>
      </c>
      <c r="D257" s="17">
        <v>0.2</v>
      </c>
    </row>
    <row r="258" spans="1:4" s="2" customFormat="1" ht="30">
      <c r="A258" s="12" t="s">
        <v>48</v>
      </c>
      <c r="B258" s="77" t="s">
        <v>133</v>
      </c>
      <c r="C258" s="13"/>
      <c r="D258" s="78">
        <f>D259+D261</f>
        <v>0.89999999999999991</v>
      </c>
    </row>
    <row r="259" spans="1:4" ht="38.25" customHeight="1">
      <c r="A259" s="65" t="s">
        <v>64</v>
      </c>
      <c r="B259" s="73" t="s">
        <v>133</v>
      </c>
      <c r="C259" s="20">
        <v>200</v>
      </c>
      <c r="D259" s="79">
        <f>D260</f>
        <v>0.3</v>
      </c>
    </row>
    <row r="260" spans="1:4" ht="15.75">
      <c r="A260" s="23" t="s">
        <v>27</v>
      </c>
      <c r="B260" s="73" t="s">
        <v>133</v>
      </c>
      <c r="C260" s="20">
        <v>240</v>
      </c>
      <c r="D260" s="79">
        <v>0.3</v>
      </c>
    </row>
    <row r="261" spans="1:4" ht="14.25">
      <c r="A261" s="26" t="s">
        <v>8</v>
      </c>
      <c r="B261" s="46" t="s">
        <v>133</v>
      </c>
      <c r="C261" s="16">
        <v>500</v>
      </c>
      <c r="D261" s="27">
        <f>D262</f>
        <v>0.6</v>
      </c>
    </row>
    <row r="262" spans="1:4" ht="14.25">
      <c r="A262" s="83" t="s">
        <v>18</v>
      </c>
      <c r="B262" s="46" t="s">
        <v>133</v>
      </c>
      <c r="C262" s="16">
        <v>530</v>
      </c>
      <c r="D262" s="27">
        <v>0.6</v>
      </c>
    </row>
    <row r="263" spans="1:4" ht="45">
      <c r="A263" s="12" t="s">
        <v>49</v>
      </c>
      <c r="B263" s="73" t="s">
        <v>134</v>
      </c>
      <c r="C263" s="20"/>
      <c r="D263" s="79">
        <f>D264</f>
        <v>394</v>
      </c>
    </row>
    <row r="264" spans="1:4" ht="39">
      <c r="A264" s="65" t="s">
        <v>62</v>
      </c>
      <c r="B264" s="73" t="s">
        <v>134</v>
      </c>
      <c r="C264" s="20">
        <v>100</v>
      </c>
      <c r="D264" s="79">
        <f>D265</f>
        <v>394</v>
      </c>
    </row>
    <row r="265" spans="1:4" ht="38.25" customHeight="1">
      <c r="A265" s="70" t="s">
        <v>72</v>
      </c>
      <c r="B265" s="73" t="s">
        <v>134</v>
      </c>
      <c r="C265" s="20">
        <v>110</v>
      </c>
      <c r="D265" s="79">
        <v>394</v>
      </c>
    </row>
    <row r="266" spans="1:4" ht="60">
      <c r="A266" s="80" t="s">
        <v>51</v>
      </c>
      <c r="B266" s="73" t="s">
        <v>50</v>
      </c>
      <c r="C266" s="20"/>
      <c r="D266" s="79">
        <f>D267+D269</f>
        <v>74.7</v>
      </c>
    </row>
    <row r="267" spans="1:4" ht="64.5" customHeight="1">
      <c r="A267" s="65" t="s">
        <v>62</v>
      </c>
      <c r="B267" s="73" t="s">
        <v>50</v>
      </c>
      <c r="C267" s="20">
        <v>100</v>
      </c>
      <c r="D267" s="79">
        <f>D268</f>
        <v>45</v>
      </c>
    </row>
    <row r="268" spans="1:4" ht="29.25" customHeight="1">
      <c r="A268" s="70" t="s">
        <v>72</v>
      </c>
      <c r="B268" s="73" t="s">
        <v>50</v>
      </c>
      <c r="C268" s="20">
        <v>110</v>
      </c>
      <c r="D268" s="79">
        <v>45</v>
      </c>
    </row>
    <row r="269" spans="1:4" ht="26.25">
      <c r="A269" s="65" t="s">
        <v>64</v>
      </c>
      <c r="B269" s="73" t="s">
        <v>50</v>
      </c>
      <c r="C269" s="20">
        <v>200</v>
      </c>
      <c r="D269" s="79">
        <f>D270</f>
        <v>29.7</v>
      </c>
    </row>
    <row r="270" spans="1:4" ht="26.25">
      <c r="A270" s="65" t="s">
        <v>65</v>
      </c>
      <c r="B270" s="73" t="s">
        <v>50</v>
      </c>
      <c r="C270" s="20">
        <v>240</v>
      </c>
      <c r="D270" s="79">
        <v>29.7</v>
      </c>
    </row>
    <row r="271" spans="1:4" ht="30">
      <c r="A271" s="158" t="s">
        <v>236</v>
      </c>
      <c r="B271" s="136" t="s">
        <v>235</v>
      </c>
      <c r="C271" s="138"/>
      <c r="D271" s="157">
        <f>D272</f>
        <v>750</v>
      </c>
    </row>
    <row r="272" spans="1:4" ht="15">
      <c r="A272" s="15" t="s">
        <v>8</v>
      </c>
      <c r="B272" s="126" t="s">
        <v>235</v>
      </c>
      <c r="C272" s="155">
        <v>500</v>
      </c>
      <c r="D272" s="79">
        <f>D273</f>
        <v>750</v>
      </c>
    </row>
    <row r="273" spans="1:4" ht="15">
      <c r="A273" s="19" t="s">
        <v>11</v>
      </c>
      <c r="B273" s="126" t="s">
        <v>235</v>
      </c>
      <c r="C273" s="155">
        <v>540</v>
      </c>
      <c r="D273" s="79">
        <v>750</v>
      </c>
    </row>
    <row r="274" spans="1:4" ht="15">
      <c r="A274" s="30" t="s">
        <v>9</v>
      </c>
      <c r="B274" s="47" t="s">
        <v>200</v>
      </c>
      <c r="C274" s="32"/>
      <c r="D274" s="33">
        <f>D275+D277+D279</f>
        <v>1275</v>
      </c>
    </row>
    <row r="275" spans="1:4" ht="14.25">
      <c r="A275" s="15" t="s">
        <v>20</v>
      </c>
      <c r="B275" s="46" t="s">
        <v>200</v>
      </c>
      <c r="C275" s="16">
        <v>800</v>
      </c>
      <c r="D275" s="17">
        <f>D276</f>
        <v>11</v>
      </c>
    </row>
    <row r="276" spans="1:4" ht="14.25">
      <c r="A276" s="19" t="s">
        <v>21</v>
      </c>
      <c r="B276" s="46" t="s">
        <v>200</v>
      </c>
      <c r="C276" s="20">
        <v>870</v>
      </c>
      <c r="D276" s="54">
        <v>11</v>
      </c>
    </row>
    <row r="277" spans="1:4" ht="14.25">
      <c r="A277" s="15" t="s">
        <v>8</v>
      </c>
      <c r="B277" s="46" t="s">
        <v>200</v>
      </c>
      <c r="C277" s="20">
        <v>500</v>
      </c>
      <c r="D277" s="54">
        <f>D278</f>
        <v>920</v>
      </c>
    </row>
    <row r="278" spans="1:4" ht="14.25">
      <c r="A278" s="19" t="s">
        <v>11</v>
      </c>
      <c r="B278" s="46" t="s">
        <v>200</v>
      </c>
      <c r="C278" s="16">
        <v>540</v>
      </c>
      <c r="D278" s="54">
        <v>920</v>
      </c>
    </row>
    <row r="279" spans="1:4" ht="28.5">
      <c r="A279" s="131" t="s">
        <v>89</v>
      </c>
      <c r="B279" s="126" t="s">
        <v>200</v>
      </c>
      <c r="C279" s="144">
        <v>600</v>
      </c>
      <c r="D279" s="145">
        <f>D280</f>
        <v>344</v>
      </c>
    </row>
    <row r="280" spans="1:4" ht="14.25">
      <c r="A280" s="132" t="s">
        <v>25</v>
      </c>
      <c r="B280" s="126" t="s">
        <v>200</v>
      </c>
      <c r="C280" s="144">
        <v>610</v>
      </c>
      <c r="D280" s="145">
        <v>344</v>
      </c>
    </row>
    <row r="281" spans="1:4" ht="30">
      <c r="A281" s="30" t="s">
        <v>125</v>
      </c>
      <c r="B281" s="45" t="s">
        <v>201</v>
      </c>
      <c r="C281" s="20"/>
      <c r="D281" s="17">
        <f>D282</f>
        <v>1500</v>
      </c>
    </row>
    <row r="282" spans="1:4" ht="25.5">
      <c r="A282" s="65" t="s">
        <v>64</v>
      </c>
      <c r="B282" s="45" t="s">
        <v>201</v>
      </c>
      <c r="C282" s="20">
        <v>200</v>
      </c>
      <c r="D282" s="17">
        <f>D283</f>
        <v>1500</v>
      </c>
    </row>
    <row r="283" spans="1:4" ht="25.5">
      <c r="A283" s="65" t="s">
        <v>65</v>
      </c>
      <c r="B283" s="45" t="s">
        <v>201</v>
      </c>
      <c r="C283" s="20">
        <v>240</v>
      </c>
      <c r="D283" s="17">
        <v>1500</v>
      </c>
    </row>
    <row r="284" spans="1:4" ht="75">
      <c r="A284" s="51" t="s">
        <v>53</v>
      </c>
      <c r="B284" s="77" t="s">
        <v>157</v>
      </c>
      <c r="C284" s="60"/>
      <c r="D284" s="61">
        <f>D285</f>
        <v>107.4</v>
      </c>
    </row>
    <row r="285" spans="1:4" ht="15">
      <c r="A285" s="15" t="s">
        <v>20</v>
      </c>
      <c r="B285" s="73" t="s">
        <v>157</v>
      </c>
      <c r="C285" s="29" t="s">
        <v>39</v>
      </c>
      <c r="D285" s="18">
        <f>D286</f>
        <v>107.4</v>
      </c>
    </row>
    <row r="286" spans="1:4" ht="26.25">
      <c r="A286" s="19" t="s">
        <v>38</v>
      </c>
      <c r="B286" s="73" t="s">
        <v>157</v>
      </c>
      <c r="C286" s="29" t="s">
        <v>40</v>
      </c>
      <c r="D286" s="18">
        <v>107.4</v>
      </c>
    </row>
    <row r="287" spans="1:4" ht="90">
      <c r="A287" s="124" t="s">
        <v>211</v>
      </c>
      <c r="B287" s="136" t="s">
        <v>213</v>
      </c>
      <c r="C287" s="141"/>
      <c r="D287" s="140">
        <f>D288</f>
        <v>14719</v>
      </c>
    </row>
    <row r="288" spans="1:4" ht="14.25">
      <c r="A288" s="129" t="s">
        <v>8</v>
      </c>
      <c r="B288" s="126" t="s">
        <v>213</v>
      </c>
      <c r="C288" s="144">
        <v>500</v>
      </c>
      <c r="D288" s="146">
        <f>D289</f>
        <v>14719</v>
      </c>
    </row>
    <row r="289" spans="1:4" ht="14.25">
      <c r="A289" s="130" t="s">
        <v>212</v>
      </c>
      <c r="B289" s="126" t="s">
        <v>213</v>
      </c>
      <c r="C289" s="144">
        <v>521</v>
      </c>
      <c r="D289" s="146">
        <v>14719</v>
      </c>
    </row>
    <row r="290" spans="1:4" ht="75">
      <c r="A290" s="51" t="s">
        <v>32</v>
      </c>
      <c r="B290" s="77" t="s">
        <v>158</v>
      </c>
      <c r="C290" s="60"/>
      <c r="D290" s="61">
        <f>D291</f>
        <v>0.2</v>
      </c>
    </row>
    <row r="291" spans="1:4" ht="26.25">
      <c r="A291" s="65" t="s">
        <v>64</v>
      </c>
      <c r="B291" s="73" t="s">
        <v>158</v>
      </c>
      <c r="C291" s="29" t="s">
        <v>135</v>
      </c>
      <c r="D291" s="18">
        <f>D292</f>
        <v>0.2</v>
      </c>
    </row>
    <row r="292" spans="1:4" ht="26.25">
      <c r="A292" s="65" t="s">
        <v>65</v>
      </c>
      <c r="B292" s="73" t="s">
        <v>158</v>
      </c>
      <c r="C292" s="29" t="s">
        <v>28</v>
      </c>
      <c r="D292" s="18">
        <v>0.2</v>
      </c>
    </row>
    <row r="293" spans="1:4" ht="15">
      <c r="A293" s="30" t="s">
        <v>99</v>
      </c>
      <c r="B293" s="47" t="s">
        <v>203</v>
      </c>
      <c r="C293" s="32"/>
      <c r="D293" s="33">
        <f>D294</f>
        <v>1228.5</v>
      </c>
    </row>
    <row r="294" spans="1:4" ht="14.25">
      <c r="A294" s="116" t="s">
        <v>45</v>
      </c>
      <c r="B294" s="45" t="s">
        <v>203</v>
      </c>
      <c r="C294" s="16">
        <v>300</v>
      </c>
      <c r="D294" s="17">
        <f>D295</f>
        <v>1228.5</v>
      </c>
    </row>
    <row r="295" spans="1:4" ht="28.5">
      <c r="A295" s="15" t="s">
        <v>22</v>
      </c>
      <c r="B295" s="45" t="s">
        <v>203</v>
      </c>
      <c r="C295" s="20">
        <v>320</v>
      </c>
      <c r="D295" s="66">
        <v>1228.5</v>
      </c>
    </row>
    <row r="296" spans="1:4" ht="15">
      <c r="A296" s="30" t="s">
        <v>31</v>
      </c>
      <c r="B296" s="48" t="s">
        <v>202</v>
      </c>
      <c r="C296" s="37"/>
      <c r="D296" s="38">
        <f>D297</f>
        <v>4</v>
      </c>
    </row>
    <row r="297" spans="1:4" ht="14.25">
      <c r="A297" s="116" t="s">
        <v>45</v>
      </c>
      <c r="B297" s="123" t="s">
        <v>202</v>
      </c>
      <c r="C297" s="62">
        <v>300</v>
      </c>
      <c r="D297" s="66">
        <f>D298</f>
        <v>4</v>
      </c>
    </row>
    <row r="298" spans="1:4" ht="14.25">
      <c r="A298" s="22" t="s">
        <v>29</v>
      </c>
      <c r="B298" s="123" t="s">
        <v>202</v>
      </c>
      <c r="C298" s="62">
        <v>310</v>
      </c>
      <c r="D298" s="66">
        <v>4</v>
      </c>
    </row>
    <row r="299" spans="1:4" ht="30">
      <c r="A299" s="30" t="s">
        <v>13</v>
      </c>
      <c r="B299" s="47" t="s">
        <v>155</v>
      </c>
      <c r="C299" s="32"/>
      <c r="D299" s="33">
        <f>D300</f>
        <v>1466.3</v>
      </c>
    </row>
    <row r="300" spans="1:4" ht="14.25">
      <c r="A300" s="15" t="s">
        <v>8</v>
      </c>
      <c r="B300" s="46" t="s">
        <v>155</v>
      </c>
      <c r="C300" s="20">
        <v>500</v>
      </c>
      <c r="D300" s="18">
        <f>D301</f>
        <v>1466.3</v>
      </c>
    </row>
    <row r="301" spans="1:4" ht="12.75" customHeight="1">
      <c r="A301" s="19" t="s">
        <v>18</v>
      </c>
      <c r="B301" s="46" t="s">
        <v>155</v>
      </c>
      <c r="C301" s="20">
        <v>530</v>
      </c>
      <c r="D301" s="18">
        <v>1466.3</v>
      </c>
    </row>
    <row r="302" spans="1:4" ht="10.5" hidden="1" customHeight="1">
      <c r="A302" s="30" t="s">
        <v>37</v>
      </c>
      <c r="B302" s="81" t="s">
        <v>156</v>
      </c>
      <c r="C302" s="20"/>
      <c r="D302" s="33">
        <f>D303</f>
        <v>0</v>
      </c>
    </row>
    <row r="303" spans="1:4" ht="14.25" hidden="1">
      <c r="A303" s="15" t="s">
        <v>8</v>
      </c>
      <c r="B303" s="82" t="s">
        <v>156</v>
      </c>
      <c r="C303" s="20">
        <v>500</v>
      </c>
      <c r="D303" s="63">
        <f>D304</f>
        <v>0</v>
      </c>
    </row>
    <row r="304" spans="1:4" ht="14.25" hidden="1">
      <c r="A304" s="19" t="s">
        <v>11</v>
      </c>
      <c r="B304" s="82" t="s">
        <v>156</v>
      </c>
      <c r="C304" s="20">
        <v>540</v>
      </c>
      <c r="D304" s="63"/>
    </row>
    <row r="305" spans="1:4" ht="45">
      <c r="A305" s="30" t="s">
        <v>229</v>
      </c>
      <c r="B305" s="136" t="s">
        <v>230</v>
      </c>
      <c r="C305" s="141"/>
      <c r="D305" s="140">
        <f>D306</f>
        <v>651</v>
      </c>
    </row>
    <row r="306" spans="1:4" ht="14.25">
      <c r="A306" s="15" t="s">
        <v>8</v>
      </c>
      <c r="B306" s="126" t="s">
        <v>230</v>
      </c>
      <c r="C306" s="127">
        <v>500</v>
      </c>
      <c r="D306" s="135">
        <f>D307</f>
        <v>651</v>
      </c>
    </row>
    <row r="307" spans="1:4" ht="15">
      <c r="A307" s="154" t="s">
        <v>212</v>
      </c>
      <c r="B307" s="126" t="s">
        <v>230</v>
      </c>
      <c r="C307" s="127">
        <v>520</v>
      </c>
      <c r="D307" s="135">
        <v>651</v>
      </c>
    </row>
    <row r="308" spans="1:4" ht="33.75" customHeight="1">
      <c r="A308" s="89" t="s">
        <v>172</v>
      </c>
      <c r="B308" s="90"/>
      <c r="C308" s="91"/>
      <c r="D308" s="92">
        <f>D244+D219+D215+D204+D158+D128+D61+D45+D40+D12</f>
        <v>667904.70000000007</v>
      </c>
    </row>
    <row r="309" spans="1:4">
      <c r="C309" s="39"/>
    </row>
    <row r="310" spans="1:4">
      <c r="C310" s="39"/>
    </row>
    <row r="311" spans="1:4">
      <c r="C311" s="39"/>
    </row>
    <row r="312" spans="1:4">
      <c r="C312" s="39"/>
    </row>
    <row r="313" spans="1:4">
      <c r="C313" s="39"/>
    </row>
    <row r="314" spans="1:4">
      <c r="C314" s="39"/>
    </row>
    <row r="315" spans="1:4">
      <c r="C315" s="39"/>
    </row>
    <row r="316" spans="1:4">
      <c r="C316" s="39"/>
    </row>
    <row r="317" spans="1:4">
      <c r="C317" s="39"/>
    </row>
    <row r="318" spans="1:4">
      <c r="C318" s="39"/>
    </row>
    <row r="319" spans="1:4">
      <c r="C319" s="39"/>
    </row>
    <row r="320" spans="1:4">
      <c r="C320" s="39"/>
    </row>
    <row r="321" spans="3:3">
      <c r="C321" s="39"/>
    </row>
    <row r="322" spans="3:3">
      <c r="C322" s="39"/>
    </row>
    <row r="323" spans="3:3">
      <c r="C323" s="39"/>
    </row>
    <row r="324" spans="3:3">
      <c r="C324" s="39"/>
    </row>
    <row r="325" spans="3:3">
      <c r="C325" s="39"/>
    </row>
    <row r="326" spans="3:3">
      <c r="C326" s="39"/>
    </row>
    <row r="327" spans="3:3">
      <c r="C327" s="39"/>
    </row>
    <row r="328" spans="3:3">
      <c r="C328" s="39"/>
    </row>
  </sheetData>
  <mergeCells count="6"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2017-12-12T02:05:30Z</cp:lastPrinted>
  <dcterms:created xsi:type="dcterms:W3CDTF">2004-12-14T02:28:06Z</dcterms:created>
  <dcterms:modified xsi:type="dcterms:W3CDTF">2017-12-22T00:39:08Z</dcterms:modified>
</cp:coreProperties>
</file>