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E189" i="3"/>
  <c r="D189"/>
  <c r="E37"/>
  <c r="E36" s="1"/>
  <c r="E35" s="1"/>
  <c r="E34" s="1"/>
  <c r="E41"/>
  <c r="E40" s="1"/>
  <c r="E44"/>
  <c r="E43" s="1"/>
  <c r="E49"/>
  <c r="E48" s="1"/>
  <c r="E52"/>
  <c r="E51" s="1"/>
  <c r="E55"/>
  <c r="E57"/>
  <c r="E61"/>
  <c r="E60" s="1"/>
  <c r="E64"/>
  <c r="E63" s="1"/>
  <c r="E67"/>
  <c r="E66" s="1"/>
  <c r="E70"/>
  <c r="E69" s="1"/>
  <c r="E74"/>
  <c r="E73" s="1"/>
  <c r="E77"/>
  <c r="E76" s="1"/>
  <c r="E80"/>
  <c r="E79" s="1"/>
  <c r="E84"/>
  <c r="E83" s="1"/>
  <c r="E87"/>
  <c r="E89"/>
  <c r="E91"/>
  <c r="E94"/>
  <c r="E96"/>
  <c r="E98"/>
  <c r="E103"/>
  <c r="E102" s="1"/>
  <c r="E106"/>
  <c r="E105" s="1"/>
  <c r="E110"/>
  <c r="E109" s="1"/>
  <c r="E108" s="1"/>
  <c r="E116"/>
  <c r="E115" s="1"/>
  <c r="E114" s="1"/>
  <c r="E113" s="1"/>
  <c r="E121"/>
  <c r="E120" s="1"/>
  <c r="E124"/>
  <c r="E123" s="1"/>
  <c r="E128"/>
  <c r="E127" s="1"/>
  <c r="E126" s="1"/>
  <c r="E133"/>
  <c r="E132" s="1"/>
  <c r="E131" s="1"/>
  <c r="E130" s="1"/>
  <c r="E138"/>
  <c r="E137" s="1"/>
  <c r="E141"/>
  <c r="E140" s="1"/>
  <c r="E145"/>
  <c r="E147"/>
  <c r="E149"/>
  <c r="E153"/>
  <c r="E152" s="1"/>
  <c r="E156"/>
  <c r="E155" s="1"/>
  <c r="E161"/>
  <c r="E160" s="1"/>
  <c r="E164"/>
  <c r="E163" s="1"/>
  <c r="E167"/>
  <c r="E166" s="1"/>
  <c r="E170"/>
  <c r="E172"/>
  <c r="E169" s="1"/>
  <c r="E175"/>
  <c r="E174" s="1"/>
  <c r="E179"/>
  <c r="E181"/>
  <c r="E185"/>
  <c r="E184" s="1"/>
  <c r="E188"/>
  <c r="E187" s="1"/>
  <c r="E191"/>
  <c r="E193"/>
  <c r="E196"/>
  <c r="E198"/>
  <c r="E201"/>
  <c r="E200" s="1"/>
  <c r="E204"/>
  <c r="E203" s="1"/>
  <c r="E207"/>
  <c r="E206" s="1"/>
  <c r="E210"/>
  <c r="E209" s="1"/>
  <c r="E213"/>
  <c r="E212" s="1"/>
  <c r="E216"/>
  <c r="E215" s="1"/>
  <c r="E219"/>
  <c r="E218" s="1"/>
  <c r="E222"/>
  <c r="E221" s="1"/>
  <c r="E225"/>
  <c r="E224" s="1"/>
  <c r="E32"/>
  <c r="E30"/>
  <c r="E28"/>
  <c r="E24"/>
  <c r="E23" s="1"/>
  <c r="E22" s="1"/>
  <c r="E20"/>
  <c r="E19" s="1"/>
  <c r="E18" s="1"/>
  <c r="E16"/>
  <c r="E15" s="1"/>
  <c r="E14" s="1"/>
  <c r="D110"/>
  <c r="D109" s="1"/>
  <c r="D108" s="1"/>
  <c r="D94"/>
  <c r="D96"/>
  <c r="D98"/>
  <c r="D91"/>
  <c r="D225"/>
  <c r="D224" s="1"/>
  <c r="E195" l="1"/>
  <c r="E190"/>
  <c r="E178"/>
  <c r="E177" s="1"/>
  <c r="E151"/>
  <c r="E144"/>
  <c r="E143" s="1"/>
  <c r="E93"/>
  <c r="E86"/>
  <c r="E54"/>
  <c r="E47" s="1"/>
  <c r="E136"/>
  <c r="E119"/>
  <c r="E118" s="1"/>
  <c r="E101"/>
  <c r="E100" s="1"/>
  <c r="E72"/>
  <c r="E59"/>
  <c r="E159"/>
  <c r="E82"/>
  <c r="E39"/>
  <c r="E27"/>
  <c r="E26" s="1"/>
  <c r="E13"/>
  <c r="D93"/>
  <c r="D149"/>
  <c r="D147"/>
  <c r="D145"/>
  <c r="E158" l="1"/>
  <c r="E183"/>
  <c r="E135"/>
  <c r="E112" s="1"/>
  <c r="E46"/>
  <c r="E12"/>
  <c r="D144"/>
  <c r="D143" s="1"/>
  <c r="E227" l="1"/>
  <c r="D106"/>
  <c r="D105" s="1"/>
  <c r="D103"/>
  <c r="D102" s="1"/>
  <c r="D138"/>
  <c r="D137" s="1"/>
  <c r="D141"/>
  <c r="D140" s="1"/>
  <c r="D136" l="1"/>
  <c r="D135" s="1"/>
  <c r="D101"/>
  <c r="D100" s="1"/>
  <c r="D84" l="1"/>
  <c r="D156"/>
  <c r="D155" s="1"/>
  <c r="D28"/>
  <c r="D191"/>
  <c r="D41"/>
  <c r="D40" s="1"/>
  <c r="D188"/>
  <c r="D187" s="1"/>
  <c r="D179"/>
  <c r="D181"/>
  <c r="D178" l="1"/>
  <c r="D177" s="1"/>
  <c r="D70" l="1"/>
  <c r="D69" s="1"/>
  <c r="D80"/>
  <c r="D79" s="1"/>
  <c r="D67"/>
  <c r="D66" s="1"/>
  <c r="D61"/>
  <c r="D60" s="1"/>
  <c r="D64"/>
  <c r="D196"/>
  <c r="D198"/>
  <c r="D44"/>
  <c r="D204" l="1"/>
  <c r="D203" s="1"/>
  <c r="D87" l="1"/>
  <c r="D89"/>
  <c r="D83"/>
  <c r="D74"/>
  <c r="D73" s="1"/>
  <c r="D153"/>
  <c r="D152" s="1"/>
  <c r="D32"/>
  <c r="D30"/>
  <c r="D20"/>
  <c r="D19" s="1"/>
  <c r="D18" s="1"/>
  <c r="D16"/>
  <c r="D15" s="1"/>
  <c r="D14" s="1"/>
  <c r="D185"/>
  <c r="D170"/>
  <c r="D86" l="1"/>
  <c r="D82" s="1"/>
  <c r="D27"/>
  <c r="D26" s="1"/>
  <c r="D151"/>
  <c r="D13"/>
  <c r="D128"/>
  <c r="D127" s="1"/>
  <c r="D37"/>
  <c r="D36" s="1"/>
  <c r="D35" s="1"/>
  <c r="D34" s="1"/>
  <c r="D43"/>
  <c r="D39" s="1"/>
  <c r="D63"/>
  <c r="D59" s="1"/>
  <c r="D57"/>
  <c r="D161"/>
  <c r="D160" s="1"/>
  <c r="D164"/>
  <c r="D163" s="1"/>
  <c r="D193"/>
  <c r="D190" s="1"/>
  <c r="D219"/>
  <c r="D218" s="1"/>
  <c r="D172"/>
  <c r="D169" s="1"/>
  <c r="D216"/>
  <c r="D215" s="1"/>
  <c r="D77"/>
  <c r="D76" s="1"/>
  <c r="D72" s="1"/>
  <c r="D184"/>
  <c r="D222"/>
  <c r="D221" s="1"/>
  <c r="D133"/>
  <c r="D132" s="1"/>
  <c r="D131" s="1"/>
  <c r="D130" s="1"/>
  <c r="D52"/>
  <c r="D51" s="1"/>
  <c r="D207"/>
  <c r="D206" s="1"/>
  <c r="D24"/>
  <c r="D23" s="1"/>
  <c r="D210"/>
  <c r="D209" s="1"/>
  <c r="D55"/>
  <c r="D167"/>
  <c r="D166" s="1"/>
  <c r="D175"/>
  <c r="D174" s="1"/>
  <c r="D49"/>
  <c r="D48" s="1"/>
  <c r="D201"/>
  <c r="D200" s="1"/>
  <c r="D213"/>
  <c r="D212" s="1"/>
  <c r="D116"/>
  <c r="D115" s="1"/>
  <c r="D121"/>
  <c r="D120" s="1"/>
  <c r="D124"/>
  <c r="D123" s="1"/>
  <c r="D22" l="1"/>
  <c r="D12" s="1"/>
  <c r="D119"/>
  <c r="D159"/>
  <c r="D158" s="1"/>
  <c r="D126"/>
  <c r="D114"/>
  <c r="D113" s="1"/>
  <c r="D195"/>
  <c r="D183" s="1"/>
  <c r="D54"/>
  <c r="D47" s="1"/>
  <c r="D46" l="1"/>
  <c r="D118"/>
  <c r="D112" s="1"/>
  <c r="D227" l="1"/>
</calcChain>
</file>

<file path=xl/sharedStrings.xml><?xml version="1.0" encoding="utf-8"?>
<sst xmlns="http://schemas.openxmlformats.org/spreadsheetml/2006/main" count="447" uniqueCount="204">
  <si>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</si>
  <si>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</si>
  <si>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</si>
  <si>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</si>
  <si>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Процентные платежи по муниципальному долгу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</si>
  <si>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</si>
  <si>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</si>
  <si>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</si>
  <si>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</si>
  <si>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</si>
  <si>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</si>
  <si>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</si>
  <si>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</si>
  <si>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</si>
  <si>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</si>
  <si>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</si>
  <si>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</si>
  <si>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</si>
  <si>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</si>
  <si>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</si>
  <si>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</si>
  <si>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</si>
  <si>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</si>
  <si>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</si>
  <si>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</si>
  <si>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</si>
  <si>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</si>
  <si>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</si>
  <si>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</si>
  <si>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</si>
  <si>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</si>
  <si>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</si>
  <si>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</si>
  <si>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</si>
  <si>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</si>
  <si>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</si>
  <si>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</si>
  <si>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</si>
  <si>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</si>
  <si>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</si>
  <si>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</si>
  <si>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</si>
  <si>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</si>
  <si>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</si>
  <si>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Сумм,а тыс.рублей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</si>
  <si>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</si>
  <si>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</si>
  <si>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</si>
  <si>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</si>
  <si>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</si>
  <si>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</si>
  <si>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</si>
  <si>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</si>
  <si>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</si>
  <si>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</si>
  <si>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</si>
  <si>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</si>
  <si>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</si>
  <si>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</si>
  <si>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</si>
  <si>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</si>
  <si>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</si>
  <si>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</si>
  <si>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</si>
  <si>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</si>
  <si>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</si>
  <si>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</si>
  <si>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</si>
  <si>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</si>
  <si>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</si>
  <si>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</si>
  <si>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</si>
  <si>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</si>
  <si>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</si>
  <si>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</si>
  <si>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</si>
  <si>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</si>
  <si>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</si>
  <si>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</si>
  <si>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</si>
  <si>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</si>
  <si>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</si>
  <si>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</si>
  <si>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</si>
  <si>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</si>
  <si>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</si>
  <si>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</si>
  <si>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</si>
  <si>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</si>
  <si>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</si>
  <si>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</si>
  <si>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</si>
  <si>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</si>
  <si>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</si>
  <si>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</si>
  <si>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</si>
  <si>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</si>
  <si>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</si>
  <si>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</si>
  <si>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</si>
  <si>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</si>
  <si>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</si>
  <si>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</si>
  <si>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</si>
  <si>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</si>
  <si>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</si>
  <si>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</si>
  <si>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</si>
  <si>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</si>
  <si>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</si>
  <si>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</si>
  <si>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</si>
  <si>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</si>
  <si>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</si>
  <si>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</si>
  <si>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</si>
  <si>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</si>
  <si>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</si>
  <si>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88 0 00 79207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</si>
  <si>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</si>
  <si>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</si>
  <si>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</si>
  <si>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</si>
  <si>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</si>
  <si>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</si>
  <si>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</si>
  <si>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</si>
  <si>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</si>
  <si>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.01 5 00 00400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</si>
  <si>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</si>
  <si>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</si>
  <si>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</si>
  <si>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</si>
  <si>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</si>
  <si>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</si>
  <si>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</si>
  <si>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</si>
  <si>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88 0 00 51440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</si>
  <si>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</si>
  <si>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</si>
  <si>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</si>
  <si>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</si>
  <si>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</si>
  <si>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</si>
  <si>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</si>
  <si>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</si>
  <si>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</si>
  <si>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</si>
  <si>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r>
      <t>Подпрограмма «</t>
    </r>
    <r>
      <rPr>
        <b/>
        <sz val="11.5"/>
        <color rgb="FF333333"/>
        <rFont val="Arial Cyr"/>
        <charset val="204"/>
      </rPr>
      <t>Обеспечение и совершенствование управления системой образования  и прочие мероприятия в области образования</t>
    </r>
    <r>
      <rPr>
        <b/>
        <sz val="11.5"/>
        <rFont val="Arial Cyr"/>
        <charset val="204"/>
      </rPr>
      <t>»</t>
    </r>
  </si>
  <si>
    <t>Учебно-методические кабинеты, централизованные бухгалтерии, группы хозяйственного обслуживания</t>
  </si>
  <si>
    <t>ВСЕГО</t>
  </si>
  <si>
    <t>Программа «Обеспечение доступным и комфортным жильём жителей муниципального района «Карымский район»  на 2017-2020 годы""</t>
  </si>
  <si>
    <t>Программа "Развитие системы образования муниципального района "Карымский район"  на 2017-2020 годы""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</si>
  <si>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</si>
  <si>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Муниципальная программа "Обеспечение деятельности администрации муниципального района «Карымский район»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</si>
  <si>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</si>
  <si>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</si>
  <si>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</si>
  <si>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</si>
  <si>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</si>
  <si>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</si>
  <si>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</si>
  <si>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</si>
  <si>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2 01 51601</t>
  </si>
  <si>
    <t>.06 2 02 51702</t>
  </si>
  <si>
    <t>.06 3 01 51106</t>
  </si>
  <si>
    <t>.06 4 01 20400</t>
  </si>
  <si>
    <t>.07 0 00 92305</t>
  </si>
  <si>
    <t>88 0 00 20300</t>
  </si>
  <si>
    <t>88 0 00 20400</t>
  </si>
  <si>
    <t>88 0 00 07050</t>
  </si>
  <si>
    <t>88 0 00 58604</t>
  </si>
  <si>
    <t>88 0 00 49101</t>
  </si>
  <si>
    <t>Осуществление государственных полномочий в сфере  труда</t>
  </si>
  <si>
    <t xml:space="preserve"> Муниципальная программа «Управление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Карымский района на 017-2020 годы"</t>
  </si>
  <si>
    <t>.04 3 00 S1432</t>
  </si>
  <si>
    <t>88 0 00 79220</t>
  </si>
  <si>
    <t>Осуществление государственных полномочий в сфере государственного управления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</si>
  <si>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</si>
  <si>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</si>
  <si>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.01 1 02 92300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</si>
  <si>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</si>
  <si>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88 0 00  51200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</si>
  <si>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</si>
  <si>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.04 2 00 71436</t>
  </si>
  <si>
    <t>Осуществление государственных полномочий в сфере  образования</t>
  </si>
  <si>
    <t>.04 4 00 79230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</si>
  <si>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2018-2020 годы</t>
  </si>
  <si>
    <t>Подпрограмма "Развитие культуры в муниципальном районе "Карымский район" на 2018-2020 годы</t>
  </si>
  <si>
    <t>.05 1 00 00000</t>
  </si>
  <si>
    <t>.05 1 00 00425</t>
  </si>
  <si>
    <t>.05 1 00 00515</t>
  </si>
  <si>
    <t xml:space="preserve">Подпрограмма "Развитие физической культуры и массового спорта в муниципальном районе "Карымский район" 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</si>
  <si>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</si>
  <si>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</si>
  <si>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</si>
  <si>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88 0 00 00701</t>
  </si>
  <si>
    <t>Субсидии автономным учреждениям</t>
  </si>
  <si>
    <t>Приложение №12 к решению Совета района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</si>
  <si>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плановый период 2019 и 2020 годов </t>
  </si>
  <si>
    <t>2019 год</t>
  </si>
  <si>
    <t>2020 год</t>
  </si>
  <si>
    <t xml:space="preserve"> </t>
  </si>
  <si>
    <t>№ 60 от  " 21 " декабря 2017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</si>
</sst>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.5"/>
      <name val="Arial Cyr"/>
      <charset val="204"/>
    </font>
    <font>
      <b/>
      <sz val="11.5"/>
      <name val="Arial Cyr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2.5"/>
      <name val="Arial Cyr"/>
      <family val="2"/>
      <charset val="204"/>
    </font>
    <font>
      <b/>
      <sz val="11.5"/>
      <color rgb="FF333333"/>
      <name val="Arial Cyr"/>
      <charset val="204"/>
    </font>
    <font>
      <b/>
      <sz val="11.5"/>
      <name val="Arial Cyr"/>
      <family val="2"/>
      <charset val="204"/>
    </font>
    <font>
      <sz val="11.5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165" fontId="13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0" fillId="0" borderId="0" xfId="0" applyFont="1"/>
    <xf numFmtId="0" fontId="14" fillId="2" borderId="1" xfId="0" applyFont="1" applyFill="1" applyBorder="1" applyAlignment="1">
      <alignment wrapText="1"/>
    </xf>
    <xf numFmtId="0" fontId="14" fillId="0" borderId="1" xfId="0" applyFont="1" applyBorder="1" applyAlignment="1">
      <alignment horizontal="justify"/>
    </xf>
    <xf numFmtId="0" fontId="14" fillId="0" borderId="1" xfId="0" applyFont="1" applyBorder="1" applyAlignment="1">
      <alignment wrapText="1"/>
    </xf>
    <xf numFmtId="0" fontId="14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164" fontId="10" fillId="2" borderId="1" xfId="0" applyNumberFormat="1" applyFont="1" applyFill="1" applyBorder="1" applyAlignment="1">
      <alignment horizontal="right"/>
    </xf>
    <xf numFmtId="0" fontId="10" fillId="2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justify" wrapText="1"/>
    </xf>
    <xf numFmtId="0" fontId="14" fillId="0" borderId="1" xfId="0" applyFont="1" applyBorder="1" applyAlignment="1">
      <alignment horizontal="justify" wrapText="1"/>
    </xf>
    <xf numFmtId="0" fontId="0" fillId="2" borderId="1" xfId="0" applyFont="1" applyFill="1" applyBorder="1" applyAlignment="1">
      <alignment horizontal="left"/>
    </xf>
    <xf numFmtId="0" fontId="13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17" fillId="0" borderId="1" xfId="0" applyFont="1" applyBorder="1"/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18" fillId="0" borderId="1" xfId="0" applyFont="1" applyBorder="1"/>
    <xf numFmtId="0" fontId="4" fillId="2" borderId="1" xfId="0" applyFont="1" applyFill="1" applyBorder="1" applyAlignment="1">
      <alignment horizontal="justify" wrapText="1"/>
    </xf>
    <xf numFmtId="3" fontId="10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164" fontId="19" fillId="4" borderId="1" xfId="0" applyNumberFormat="1" applyFont="1" applyFill="1" applyBorder="1"/>
    <xf numFmtId="0" fontId="21" fillId="0" borderId="1" xfId="0" applyFont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3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justify"/>
    </xf>
    <xf numFmtId="0" fontId="25" fillId="2" borderId="1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wrapText="1"/>
    </xf>
    <xf numFmtId="0" fontId="19" fillId="4" borderId="1" xfId="0" applyNumberFormat="1" applyFont="1" applyFill="1" applyBorder="1" applyAlignment="1">
      <alignment horizontal="center"/>
    </xf>
    <xf numFmtId="0" fontId="25" fillId="2" borderId="1" xfId="0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 horizontal="justify" wrapText="1"/>
    </xf>
    <xf numFmtId="0" fontId="19" fillId="4" borderId="1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4" fillId="0" borderId="0" xfId="0" applyFont="1" applyAlignment="1">
      <alignment horizontal="justify"/>
    </xf>
    <xf numFmtId="0" fontId="13" fillId="3" borderId="2" xfId="0" applyFont="1" applyFill="1" applyBorder="1" applyAlignment="1">
      <alignment horizontal="justify" wrapText="1"/>
    </xf>
    <xf numFmtId="0" fontId="13" fillId="3" borderId="3" xfId="0" applyFont="1" applyFill="1" applyBorder="1" applyAlignment="1">
      <alignment horizontal="justify" wrapText="1"/>
    </xf>
    <xf numFmtId="0" fontId="13" fillId="3" borderId="4" xfId="0" applyFont="1" applyFill="1" applyBorder="1" applyAlignment="1">
      <alignment horizontal="justify" wrapText="1"/>
    </xf>
    <xf numFmtId="0" fontId="0" fillId="2" borderId="1" xfId="0" applyFill="1" applyBorder="1" applyAlignment="1">
      <alignment horizontal="left"/>
    </xf>
    <xf numFmtId="0" fontId="13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justify"/>
    </xf>
    <xf numFmtId="0" fontId="3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justify" wrapText="1"/>
    </xf>
    <xf numFmtId="0" fontId="10" fillId="2" borderId="1" xfId="0" applyFont="1" applyFill="1" applyBorder="1" applyAlignment="1">
      <alignment horizontal="left" wrapText="1"/>
    </xf>
    <xf numFmtId="166" fontId="15" fillId="2" borderId="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0" xfId="0" applyFill="1" applyAlignment="1"/>
    <xf numFmtId="0" fontId="0" fillId="2" borderId="0" xfId="0" applyFill="1" applyBorder="1" applyAlignment="1"/>
    <xf numFmtId="0" fontId="0" fillId="0" borderId="0" xfId="0" applyBorder="1" applyAlignment="1"/>
    <xf numFmtId="164" fontId="0" fillId="2" borderId="0" xfId="0" applyNumberFormat="1" applyFill="1" applyBorder="1"/>
    <xf numFmtId="164" fontId="8" fillId="2" borderId="1" xfId="0" applyNumberFormat="1" applyFont="1" applyFill="1" applyBorder="1" applyAlignment="1">
      <alignment horizontal="right"/>
    </xf>
    <xf numFmtId="164" fontId="28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4" fontId="20" fillId="2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66" fontId="19" fillId="4" borderId="1" xfId="0" applyNumberFormat="1" applyFont="1" applyFill="1" applyBorder="1" applyAlignment="1">
      <alignment horizontal="right"/>
    </xf>
    <xf numFmtId="166" fontId="20" fillId="2" borderId="1" xfId="0" applyNumberFormat="1" applyFont="1" applyFill="1" applyBorder="1" applyAlignment="1">
      <alignment horizontal="right"/>
    </xf>
    <xf numFmtId="166" fontId="11" fillId="2" borderId="1" xfId="0" applyNumberFormat="1" applyFont="1" applyFill="1" applyBorder="1" applyAlignment="1">
      <alignment horizontal="right"/>
    </xf>
    <xf numFmtId="164" fontId="19" fillId="4" borderId="1" xfId="0" applyNumberFormat="1" applyFont="1" applyFill="1" applyBorder="1" applyAlignment="1">
      <alignment horizontal="right"/>
    </xf>
    <xf numFmtId="166" fontId="10" fillId="2" borderId="1" xfId="0" applyNumberFormat="1" applyFont="1" applyFill="1" applyBorder="1" applyAlignment="1">
      <alignment horizontal="right"/>
    </xf>
    <xf numFmtId="166" fontId="8" fillId="2" borderId="1" xfId="0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7" fillId="4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7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0" fillId="0" borderId="0" xfId="0" applyAlignment="1">
      <alignment wrapText="1"/>
    </xf>
    <xf numFmtId="166" fontId="1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"/>
  <sheetViews>
    <sheetView tabSelected="1" zoomScale="75" zoomScaleNormal="75" zoomScaleSheetLayoutView="75" workbookViewId="0">
      <selection activeCell="B2" sqref="B2"/>
    </sheetView>
  </sheetViews>
  <sheetFormatPr defaultRowHeight="12.75"/>
  <cols>
    <col min="1" max="1" width="70" style="6" customWidth="1"/>
    <col min="2" max="2" width="18.5703125" style="29" customWidth="1"/>
    <col min="3" max="3" width="13.7109375" style="7" customWidth="1"/>
    <col min="4" max="4" width="17.28515625" style="8" customWidth="1"/>
    <col min="5" max="5" width="19" style="3" customWidth="1"/>
    <col min="9" max="9" width="9.28515625" bestFit="1" customWidth="1"/>
  </cols>
  <sheetData>
    <row r="1" spans="1:6">
      <c r="A1" s="110" t="s">
        <v>202</v>
      </c>
      <c r="B1" s="29" t="s">
        <v>198</v>
      </c>
      <c r="C1" s="110"/>
      <c r="D1" s="111"/>
      <c r="E1" s="112"/>
    </row>
    <row r="2" spans="1:6">
      <c r="A2" s="110"/>
      <c r="B2" s="29" t="s">
        <v>203</v>
      </c>
      <c r="C2" s="110"/>
      <c r="D2" s="111"/>
      <c r="E2" s="112"/>
    </row>
    <row r="3" spans="1:6">
      <c r="A3" s="110"/>
      <c r="C3" s="110"/>
      <c r="D3" s="111"/>
      <c r="E3" s="112"/>
    </row>
    <row r="5" spans="1:6" ht="75.75" customHeight="1">
      <c r="A5" s="138" t="s">
        <v>199</v>
      </c>
      <c r="B5" s="139"/>
      <c r="C5" s="139"/>
      <c r="D5" s="140"/>
      <c r="E5" s="141"/>
    </row>
    <row r="6" spans="1:6" ht="15.75" customHeight="1">
      <c r="A6" s="135"/>
      <c r="B6" s="135"/>
      <c r="C6" s="135"/>
    </row>
    <row r="7" spans="1:6" ht="14.25" customHeight="1">
      <c r="A7" s="9"/>
      <c r="B7" s="30"/>
      <c r="C7" s="9"/>
    </row>
    <row r="8" spans="1:6" hidden="1"/>
    <row r="9" spans="1:6" ht="30" customHeight="1">
      <c r="A9" s="134" t="s">
        <v>0</v>
      </c>
      <c r="B9" s="136" t="s">
        <v>6</v>
      </c>
      <c r="C9" s="136" t="s">
        <v>7</v>
      </c>
      <c r="D9" s="142" t="s">
        <v>44</v>
      </c>
      <c r="E9" s="143"/>
    </row>
    <row r="10" spans="1:6" ht="58.5" customHeight="1">
      <c r="A10" s="134"/>
      <c r="B10" s="137"/>
      <c r="C10" s="137"/>
      <c r="D10" s="106" t="s">
        <v>200</v>
      </c>
      <c r="E10" s="108" t="s">
        <v>201</v>
      </c>
    </row>
    <row r="11" spans="1:6">
      <c r="A11" s="10">
        <v>1</v>
      </c>
      <c r="B11" s="11">
        <v>2</v>
      </c>
      <c r="C11" s="11">
        <v>3</v>
      </c>
      <c r="D11" s="107">
        <v>4</v>
      </c>
      <c r="E11" s="109">
        <v>5</v>
      </c>
    </row>
    <row r="12" spans="1:6" ht="66" customHeight="1">
      <c r="A12" s="81" t="s">
        <v>65</v>
      </c>
      <c r="B12" s="65" t="s">
        <v>66</v>
      </c>
      <c r="C12" s="66"/>
      <c r="D12" s="67">
        <f>D13+D22+D26</f>
        <v>15333.4</v>
      </c>
      <c r="E12" s="67">
        <f>E13+E22+E26</f>
        <v>15855.4</v>
      </c>
    </row>
    <row r="13" spans="1:6" ht="31.5" customHeight="1">
      <c r="A13" s="60" t="s">
        <v>67</v>
      </c>
      <c r="B13" s="61" t="s">
        <v>69</v>
      </c>
      <c r="C13" s="62"/>
      <c r="D13" s="117">
        <f>D14+D18</f>
        <v>549</v>
      </c>
      <c r="E13" s="117">
        <f>E14+E18</f>
        <v>508</v>
      </c>
      <c r="F13" s="5"/>
    </row>
    <row r="14" spans="1:6" ht="54" customHeight="1">
      <c r="A14" s="39" t="s">
        <v>68</v>
      </c>
      <c r="B14" s="34" t="s">
        <v>70</v>
      </c>
      <c r="C14" s="26"/>
      <c r="D14" s="42">
        <f t="shared" ref="D14:E16" si="0">D15</f>
        <v>100</v>
      </c>
      <c r="E14" s="42">
        <f t="shared" si="0"/>
        <v>125</v>
      </c>
      <c r="F14" s="5"/>
    </row>
    <row r="15" spans="1:6" ht="25.5">
      <c r="A15" s="20" t="s">
        <v>29</v>
      </c>
      <c r="B15" s="33" t="s">
        <v>158</v>
      </c>
      <c r="C15" s="17"/>
      <c r="D15" s="114">
        <f t="shared" si="0"/>
        <v>100</v>
      </c>
      <c r="E15" s="114">
        <f t="shared" si="0"/>
        <v>125</v>
      </c>
    </row>
    <row r="16" spans="1:6" ht="35.25" customHeight="1">
      <c r="A16" s="47" t="s">
        <v>57</v>
      </c>
      <c r="B16" s="33" t="s">
        <v>158</v>
      </c>
      <c r="C16" s="17">
        <v>200</v>
      </c>
      <c r="D16" s="114">
        <f t="shared" si="0"/>
        <v>100</v>
      </c>
      <c r="E16" s="114">
        <f t="shared" si="0"/>
        <v>125</v>
      </c>
      <c r="F16" s="5"/>
    </row>
    <row r="17" spans="1:5" ht="31.5" customHeight="1">
      <c r="A17" s="47" t="s">
        <v>58</v>
      </c>
      <c r="B17" s="33" t="s">
        <v>158</v>
      </c>
      <c r="C17" s="17">
        <v>240</v>
      </c>
      <c r="D17" s="114">
        <v>100</v>
      </c>
      <c r="E17" s="118">
        <v>125</v>
      </c>
    </row>
    <row r="18" spans="1:5" ht="33" customHeight="1">
      <c r="A18" s="38" t="s">
        <v>71</v>
      </c>
      <c r="B18" s="34" t="s">
        <v>72</v>
      </c>
      <c r="C18" s="26"/>
      <c r="D18" s="42">
        <f t="shared" ref="D18:E20" si="1">D19</f>
        <v>449</v>
      </c>
      <c r="E18" s="42">
        <f t="shared" si="1"/>
        <v>383</v>
      </c>
    </row>
    <row r="19" spans="1:5" ht="22.5" customHeight="1">
      <c r="A19" s="14" t="s">
        <v>16</v>
      </c>
      <c r="B19" s="33" t="s">
        <v>180</v>
      </c>
      <c r="C19" s="17"/>
      <c r="D19" s="114">
        <f t="shared" si="1"/>
        <v>449</v>
      </c>
      <c r="E19" s="114">
        <f t="shared" si="1"/>
        <v>383</v>
      </c>
    </row>
    <row r="20" spans="1:5" ht="25.5">
      <c r="A20" s="47" t="s">
        <v>57</v>
      </c>
      <c r="B20" s="33" t="s">
        <v>180</v>
      </c>
      <c r="C20" s="17">
        <v>200</v>
      </c>
      <c r="D20" s="114">
        <f t="shared" si="1"/>
        <v>449</v>
      </c>
      <c r="E20" s="114">
        <f t="shared" si="1"/>
        <v>383</v>
      </c>
    </row>
    <row r="21" spans="1:5" ht="34.5" customHeight="1">
      <c r="A21" s="47" t="s">
        <v>58</v>
      </c>
      <c r="B21" s="33" t="s">
        <v>180</v>
      </c>
      <c r="C21" s="17">
        <v>240</v>
      </c>
      <c r="D21" s="114">
        <v>449</v>
      </c>
      <c r="E21" s="118">
        <v>383</v>
      </c>
    </row>
    <row r="22" spans="1:5" ht="74.25" customHeight="1">
      <c r="A22" s="68" t="s">
        <v>75</v>
      </c>
      <c r="B22" s="61" t="s">
        <v>76</v>
      </c>
      <c r="C22" s="63"/>
      <c r="D22" s="117">
        <f t="shared" ref="D22:E24" si="2">D23</f>
        <v>10878.9</v>
      </c>
      <c r="E22" s="117">
        <f t="shared" si="2"/>
        <v>11528.1</v>
      </c>
    </row>
    <row r="23" spans="1:5" ht="60">
      <c r="A23" s="39" t="s">
        <v>35</v>
      </c>
      <c r="B23" s="31" t="s">
        <v>159</v>
      </c>
      <c r="C23" s="44"/>
      <c r="D23" s="119">
        <f t="shared" si="2"/>
        <v>10878.9</v>
      </c>
      <c r="E23" s="119">
        <f t="shared" si="2"/>
        <v>11528.1</v>
      </c>
    </row>
    <row r="24" spans="1:5" ht="30.75" customHeight="1">
      <c r="A24" s="47" t="s">
        <v>57</v>
      </c>
      <c r="B24" s="28" t="s">
        <v>159</v>
      </c>
      <c r="C24" s="17">
        <v>200</v>
      </c>
      <c r="D24" s="120">
        <f t="shared" si="2"/>
        <v>10878.9</v>
      </c>
      <c r="E24" s="120">
        <f t="shared" si="2"/>
        <v>11528.1</v>
      </c>
    </row>
    <row r="25" spans="1:5" ht="29.25" customHeight="1">
      <c r="A25" s="47" t="s">
        <v>58</v>
      </c>
      <c r="B25" s="28" t="s">
        <v>159</v>
      </c>
      <c r="C25" s="17">
        <v>240</v>
      </c>
      <c r="D25" s="120">
        <v>10878.9</v>
      </c>
      <c r="E25" s="118">
        <v>11528.1</v>
      </c>
    </row>
    <row r="26" spans="1:5" ht="72" customHeight="1">
      <c r="A26" s="68" t="s">
        <v>73</v>
      </c>
      <c r="B26" s="61" t="s">
        <v>127</v>
      </c>
      <c r="C26" s="62"/>
      <c r="D26" s="117">
        <f>D27</f>
        <v>3905.5</v>
      </c>
      <c r="E26" s="117">
        <f>E27</f>
        <v>3819.2999999999997</v>
      </c>
    </row>
    <row r="27" spans="1:5" ht="15">
      <c r="A27" s="24" t="s">
        <v>1</v>
      </c>
      <c r="B27" s="34" t="s">
        <v>160</v>
      </c>
      <c r="C27" s="25"/>
      <c r="D27" s="42">
        <f>D28+D30+D32</f>
        <v>3905.5</v>
      </c>
      <c r="E27" s="42">
        <f>E28+E30+E32</f>
        <v>3819.2999999999997</v>
      </c>
    </row>
    <row r="28" spans="1:5" ht="38.25">
      <c r="A28" s="47" t="s">
        <v>55</v>
      </c>
      <c r="B28" s="33" t="s">
        <v>160</v>
      </c>
      <c r="C28" s="18">
        <v>100</v>
      </c>
      <c r="D28" s="114">
        <f>D29</f>
        <v>3774.8</v>
      </c>
      <c r="E28" s="114">
        <f>E29</f>
        <v>3688.6</v>
      </c>
    </row>
    <row r="29" spans="1:5" ht="33" customHeight="1">
      <c r="A29" s="47" t="s">
        <v>56</v>
      </c>
      <c r="B29" s="33" t="s">
        <v>160</v>
      </c>
      <c r="C29" s="17">
        <v>120</v>
      </c>
      <c r="D29" s="121">
        <v>3774.8</v>
      </c>
      <c r="E29" s="122">
        <v>3688.6</v>
      </c>
    </row>
    <row r="30" spans="1:5" ht="38.25" customHeight="1">
      <c r="A30" s="47" t="s">
        <v>57</v>
      </c>
      <c r="B30" s="33" t="s">
        <v>160</v>
      </c>
      <c r="C30" s="17">
        <v>200</v>
      </c>
      <c r="D30" s="114">
        <f>D31</f>
        <v>130.1</v>
      </c>
      <c r="E30" s="114">
        <f>E31</f>
        <v>130.1</v>
      </c>
    </row>
    <row r="31" spans="1:5" ht="25.5">
      <c r="A31" s="47" t="s">
        <v>58</v>
      </c>
      <c r="B31" s="33" t="s">
        <v>160</v>
      </c>
      <c r="C31" s="17">
        <v>240</v>
      </c>
      <c r="D31" s="114">
        <v>130.1</v>
      </c>
      <c r="E31" s="122">
        <v>130.1</v>
      </c>
    </row>
    <row r="32" spans="1:5" ht="14.25">
      <c r="A32" s="47" t="s">
        <v>19</v>
      </c>
      <c r="B32" s="33" t="s">
        <v>160</v>
      </c>
      <c r="C32" s="15">
        <v>800</v>
      </c>
      <c r="D32" s="114">
        <f>D33</f>
        <v>0.6</v>
      </c>
      <c r="E32" s="114">
        <f>E33</f>
        <v>0.6</v>
      </c>
    </row>
    <row r="33" spans="1:5" ht="14.25">
      <c r="A33" s="47" t="s">
        <v>17</v>
      </c>
      <c r="B33" s="33" t="s">
        <v>128</v>
      </c>
      <c r="C33" s="17">
        <v>850</v>
      </c>
      <c r="D33" s="114">
        <v>0.6</v>
      </c>
      <c r="E33" s="122">
        <v>0.6</v>
      </c>
    </row>
    <row r="34" spans="1:5" ht="63" customHeight="1">
      <c r="A34" s="82" t="s">
        <v>151</v>
      </c>
      <c r="B34" s="65" t="s">
        <v>92</v>
      </c>
      <c r="C34" s="66"/>
      <c r="D34" s="123">
        <f t="shared" ref="D34:E37" si="3">D35</f>
        <v>120</v>
      </c>
      <c r="E34" s="123">
        <f t="shared" si="3"/>
        <v>230</v>
      </c>
    </row>
    <row r="35" spans="1:5" ht="15">
      <c r="A35" s="69" t="s">
        <v>94</v>
      </c>
      <c r="B35" s="61" t="s">
        <v>93</v>
      </c>
      <c r="C35" s="62"/>
      <c r="D35" s="124">
        <f t="shared" si="3"/>
        <v>120</v>
      </c>
      <c r="E35" s="124">
        <f t="shared" si="3"/>
        <v>230</v>
      </c>
    </row>
    <row r="36" spans="1:5" ht="34.5" customHeight="1">
      <c r="A36" s="24" t="s">
        <v>48</v>
      </c>
      <c r="B36" s="34" t="s">
        <v>95</v>
      </c>
      <c r="C36" s="26"/>
      <c r="D36" s="125">
        <f t="shared" si="3"/>
        <v>120</v>
      </c>
      <c r="E36" s="125">
        <f t="shared" si="3"/>
        <v>230</v>
      </c>
    </row>
    <row r="37" spans="1:5" ht="39.75" customHeight="1">
      <c r="A37" s="85" t="s">
        <v>42</v>
      </c>
      <c r="B37" s="32" t="s">
        <v>95</v>
      </c>
      <c r="C37" s="17">
        <v>300</v>
      </c>
      <c r="D37" s="121">
        <f t="shared" si="3"/>
        <v>120</v>
      </c>
      <c r="E37" s="121">
        <f t="shared" si="3"/>
        <v>230</v>
      </c>
    </row>
    <row r="38" spans="1:5" ht="14.25">
      <c r="A38" s="16" t="s">
        <v>21</v>
      </c>
      <c r="B38" s="32" t="s">
        <v>95</v>
      </c>
      <c r="C38" s="17">
        <v>320</v>
      </c>
      <c r="D38" s="121">
        <v>120</v>
      </c>
      <c r="E38" s="121">
        <v>230</v>
      </c>
    </row>
    <row r="39" spans="1:5" ht="59.25" customHeight="1">
      <c r="A39" s="81" t="s">
        <v>154</v>
      </c>
      <c r="B39" s="65" t="s">
        <v>59</v>
      </c>
      <c r="C39" s="66"/>
      <c r="D39" s="126">
        <f>D40+D43</f>
        <v>12704.099999999999</v>
      </c>
      <c r="E39" s="126">
        <f>E40+E43</f>
        <v>12403.3</v>
      </c>
    </row>
    <row r="40" spans="1:5" ht="23.25" customHeight="1">
      <c r="A40" s="24" t="s">
        <v>1</v>
      </c>
      <c r="B40" s="34" t="s">
        <v>161</v>
      </c>
      <c r="C40" s="25"/>
      <c r="D40" s="42">
        <f>D41</f>
        <v>12330.8</v>
      </c>
      <c r="E40" s="42">
        <f>E41</f>
        <v>12049</v>
      </c>
    </row>
    <row r="41" spans="1:5" ht="59.25" customHeight="1">
      <c r="A41" s="47" t="s">
        <v>55</v>
      </c>
      <c r="B41" s="32" t="s">
        <v>161</v>
      </c>
      <c r="C41" s="18">
        <v>100</v>
      </c>
      <c r="D41" s="114">
        <f>D42</f>
        <v>12330.8</v>
      </c>
      <c r="E41" s="114">
        <f>E42</f>
        <v>12049</v>
      </c>
    </row>
    <row r="42" spans="1:5" ht="32.25" customHeight="1">
      <c r="A42" s="47" t="s">
        <v>56</v>
      </c>
      <c r="B42" s="32" t="s">
        <v>161</v>
      </c>
      <c r="C42" s="17">
        <v>120</v>
      </c>
      <c r="D42" s="114">
        <v>12330.8</v>
      </c>
      <c r="E42" s="114">
        <v>12049</v>
      </c>
    </row>
    <row r="43" spans="1:5" ht="36.75" customHeight="1">
      <c r="A43" s="24" t="s">
        <v>173</v>
      </c>
      <c r="B43" s="34" t="s">
        <v>120</v>
      </c>
      <c r="C43" s="25"/>
      <c r="D43" s="42">
        <f>D44</f>
        <v>373.3</v>
      </c>
      <c r="E43" s="42">
        <f>E44</f>
        <v>354.3</v>
      </c>
    </row>
    <row r="44" spans="1:5" s="4" customFormat="1" ht="53.25" customHeight="1">
      <c r="A44" s="47" t="s">
        <v>55</v>
      </c>
      <c r="B44" s="32" t="s">
        <v>120</v>
      </c>
      <c r="C44" s="17">
        <v>100</v>
      </c>
      <c r="D44" s="114">
        <f>D45</f>
        <v>373.3</v>
      </c>
      <c r="E44" s="114">
        <f>E45</f>
        <v>354.3</v>
      </c>
    </row>
    <row r="45" spans="1:5" ht="32.25" customHeight="1">
      <c r="A45" s="50" t="s">
        <v>64</v>
      </c>
      <c r="B45" s="32" t="s">
        <v>120</v>
      </c>
      <c r="C45" s="17">
        <v>110</v>
      </c>
      <c r="D45" s="114">
        <v>373.3</v>
      </c>
      <c r="E45" s="114">
        <v>354.3</v>
      </c>
    </row>
    <row r="46" spans="1:5" ht="55.5" customHeight="1">
      <c r="A46" s="83" t="s">
        <v>152</v>
      </c>
      <c r="B46" s="70" t="s">
        <v>78</v>
      </c>
      <c r="C46" s="71"/>
      <c r="D46" s="126">
        <f>D47+D59+D72+D82</f>
        <v>437536.3</v>
      </c>
      <c r="E46" s="126">
        <f>E47+E59+E72+E82</f>
        <v>422410.7</v>
      </c>
    </row>
    <row r="47" spans="1:5" ht="30" customHeight="1">
      <c r="A47" s="60" t="s">
        <v>77</v>
      </c>
      <c r="B47" s="61" t="s">
        <v>79</v>
      </c>
      <c r="C47" s="62"/>
      <c r="D47" s="117">
        <f>D48+D51+D54</f>
        <v>116686.3</v>
      </c>
      <c r="E47" s="117">
        <f>E48+E51+E54</f>
        <v>112666.20000000001</v>
      </c>
    </row>
    <row r="48" spans="1:5" ht="25.5" customHeight="1">
      <c r="A48" s="24" t="s">
        <v>2</v>
      </c>
      <c r="B48" s="34" t="s">
        <v>80</v>
      </c>
      <c r="C48" s="25"/>
      <c r="D48" s="42">
        <f>D49</f>
        <v>52866</v>
      </c>
      <c r="E48" s="42">
        <f>E49</f>
        <v>52129.3</v>
      </c>
    </row>
    <row r="49" spans="1:5" ht="28.5">
      <c r="A49" s="85" t="s">
        <v>81</v>
      </c>
      <c r="B49" s="32" t="s">
        <v>80</v>
      </c>
      <c r="C49" s="15">
        <v>600</v>
      </c>
      <c r="D49" s="114">
        <f>D50</f>
        <v>52866</v>
      </c>
      <c r="E49" s="114">
        <f>E50</f>
        <v>52129.3</v>
      </c>
    </row>
    <row r="50" spans="1:5" ht="25.5" customHeight="1">
      <c r="A50" s="14" t="s">
        <v>24</v>
      </c>
      <c r="B50" s="32" t="s">
        <v>80</v>
      </c>
      <c r="C50" s="15">
        <v>610</v>
      </c>
      <c r="D50" s="121">
        <v>52866</v>
      </c>
      <c r="E50" s="121">
        <v>52129.3</v>
      </c>
    </row>
    <row r="51" spans="1:5" ht="129.75" customHeight="1">
      <c r="A51" s="48" t="s">
        <v>47</v>
      </c>
      <c r="B51" s="31" t="s">
        <v>121</v>
      </c>
      <c r="C51" s="13"/>
      <c r="D51" s="125">
        <f>D52</f>
        <v>62633.5</v>
      </c>
      <c r="E51" s="125">
        <f>E52</f>
        <v>59411.3</v>
      </c>
    </row>
    <row r="52" spans="1:5" ht="28.5">
      <c r="A52" s="85" t="s">
        <v>81</v>
      </c>
      <c r="B52" s="32" t="s">
        <v>121</v>
      </c>
      <c r="C52" s="17">
        <v>600</v>
      </c>
      <c r="D52" s="120">
        <f>D53</f>
        <v>62633.5</v>
      </c>
      <c r="E52" s="120">
        <f>E53</f>
        <v>59411.3</v>
      </c>
    </row>
    <row r="53" spans="1:5" ht="26.25" customHeight="1">
      <c r="A53" s="14" t="s">
        <v>24</v>
      </c>
      <c r="B53" s="32" t="s">
        <v>121</v>
      </c>
      <c r="C53" s="17">
        <v>610</v>
      </c>
      <c r="D53" s="120">
        <v>62633.5</v>
      </c>
      <c r="E53" s="120">
        <v>59411.3</v>
      </c>
    </row>
    <row r="54" spans="1:5" ht="71.25" customHeight="1">
      <c r="A54" s="37" t="s">
        <v>43</v>
      </c>
      <c r="B54" s="34" t="s">
        <v>125</v>
      </c>
      <c r="C54" s="46"/>
      <c r="D54" s="127">
        <f>D55+D57</f>
        <v>1186.8000000000002</v>
      </c>
      <c r="E54" s="127">
        <f>E55+E57</f>
        <v>1125.5999999999999</v>
      </c>
    </row>
    <row r="55" spans="1:5" ht="14.25">
      <c r="A55" s="14" t="s">
        <v>26</v>
      </c>
      <c r="B55" s="49" t="s">
        <v>125</v>
      </c>
      <c r="C55" s="51">
        <v>200</v>
      </c>
      <c r="D55" s="121">
        <f>D56</f>
        <v>11.9</v>
      </c>
      <c r="E55" s="121">
        <f>E56</f>
        <v>11.3</v>
      </c>
    </row>
    <row r="56" spans="1:5">
      <c r="A56" s="16" t="s">
        <v>25</v>
      </c>
      <c r="B56" s="49" t="s">
        <v>125</v>
      </c>
      <c r="C56" s="51">
        <v>240</v>
      </c>
      <c r="D56" s="121">
        <v>11.9</v>
      </c>
      <c r="E56" s="121">
        <v>11.3</v>
      </c>
    </row>
    <row r="57" spans="1:5" ht="14.25">
      <c r="A57" s="85" t="s">
        <v>42</v>
      </c>
      <c r="B57" s="49" t="s">
        <v>125</v>
      </c>
      <c r="C57" s="17">
        <v>300</v>
      </c>
      <c r="D57" s="121">
        <f>D58</f>
        <v>1174.9000000000001</v>
      </c>
      <c r="E57" s="121">
        <f>E58</f>
        <v>1114.3</v>
      </c>
    </row>
    <row r="58" spans="1:5">
      <c r="A58" s="16" t="s">
        <v>21</v>
      </c>
      <c r="B58" s="49" t="s">
        <v>125</v>
      </c>
      <c r="C58" s="51">
        <v>320</v>
      </c>
      <c r="D58" s="121">
        <v>1174.9000000000001</v>
      </c>
      <c r="E58" s="121">
        <v>1114.3</v>
      </c>
    </row>
    <row r="59" spans="1:5" ht="42.75" customHeight="1">
      <c r="A59" s="60" t="s">
        <v>82</v>
      </c>
      <c r="B59" s="61" t="s">
        <v>83</v>
      </c>
      <c r="C59" s="62"/>
      <c r="D59" s="124">
        <f>D60+D63+D66+D69</f>
        <v>286114.3</v>
      </c>
      <c r="E59" s="124">
        <f>E60+E63+E66+E69</f>
        <v>275777.40000000002</v>
      </c>
    </row>
    <row r="60" spans="1:5" ht="30">
      <c r="A60" s="24" t="s">
        <v>84</v>
      </c>
      <c r="B60" s="34" t="s">
        <v>85</v>
      </c>
      <c r="C60" s="25"/>
      <c r="D60" s="127">
        <f>D61</f>
        <v>109347.8</v>
      </c>
      <c r="E60" s="127">
        <f>E61</f>
        <v>108105.8</v>
      </c>
    </row>
    <row r="61" spans="1:5" ht="28.5">
      <c r="A61" s="85" t="s">
        <v>81</v>
      </c>
      <c r="B61" s="32" t="s">
        <v>85</v>
      </c>
      <c r="C61" s="15">
        <v>600</v>
      </c>
      <c r="D61" s="114">
        <f>D62</f>
        <v>109347.8</v>
      </c>
      <c r="E61" s="114">
        <f>E62</f>
        <v>108105.8</v>
      </c>
    </row>
    <row r="62" spans="1:5" ht="14.25">
      <c r="A62" s="14" t="s">
        <v>24</v>
      </c>
      <c r="B62" s="32" t="s">
        <v>85</v>
      </c>
      <c r="C62" s="15">
        <v>610</v>
      </c>
      <c r="D62" s="121">
        <v>109347.8</v>
      </c>
      <c r="E62" s="121">
        <v>108105.8</v>
      </c>
    </row>
    <row r="63" spans="1:5" ht="120">
      <c r="A63" s="48" t="s">
        <v>47</v>
      </c>
      <c r="B63" s="34" t="s">
        <v>123</v>
      </c>
      <c r="C63" s="26"/>
      <c r="D63" s="127">
        <f>D64</f>
        <v>173682.2</v>
      </c>
      <c r="E63" s="127">
        <f>E64</f>
        <v>164746.9</v>
      </c>
    </row>
    <row r="64" spans="1:5" ht="28.5">
      <c r="A64" s="85" t="s">
        <v>81</v>
      </c>
      <c r="B64" s="32" t="s">
        <v>123</v>
      </c>
      <c r="C64" s="17">
        <v>600</v>
      </c>
      <c r="D64" s="128">
        <f>D65</f>
        <v>173682.2</v>
      </c>
      <c r="E64" s="128">
        <f>E65</f>
        <v>164746.9</v>
      </c>
    </row>
    <row r="65" spans="1:5" ht="14.25">
      <c r="A65" s="14" t="s">
        <v>24</v>
      </c>
      <c r="B65" s="32" t="s">
        <v>123</v>
      </c>
      <c r="C65" s="17">
        <v>610</v>
      </c>
      <c r="D65" s="128">
        <v>173682.2</v>
      </c>
      <c r="E65" s="128">
        <v>164746.9</v>
      </c>
    </row>
    <row r="66" spans="1:5" ht="45">
      <c r="A66" s="12" t="s">
        <v>41</v>
      </c>
      <c r="B66" s="34" t="s">
        <v>124</v>
      </c>
      <c r="C66" s="25"/>
      <c r="D66" s="127">
        <f>D67</f>
        <v>3084.3</v>
      </c>
      <c r="E66" s="127">
        <f>E67</f>
        <v>2924.7</v>
      </c>
    </row>
    <row r="67" spans="1:5" ht="14.25">
      <c r="A67" s="14" t="s">
        <v>26</v>
      </c>
      <c r="B67" s="28" t="s">
        <v>124</v>
      </c>
      <c r="C67" s="17">
        <v>600</v>
      </c>
      <c r="D67" s="128">
        <f>D68</f>
        <v>3084.3</v>
      </c>
      <c r="E67" s="128">
        <f>E68</f>
        <v>2924.7</v>
      </c>
    </row>
    <row r="68" spans="1:5" ht="24" customHeight="1">
      <c r="A68" s="16" t="s">
        <v>25</v>
      </c>
      <c r="B68" s="28" t="s">
        <v>124</v>
      </c>
      <c r="C68" s="17">
        <v>610</v>
      </c>
      <c r="D68" s="128">
        <v>3084.3</v>
      </c>
      <c r="E68" s="128">
        <v>2924.7</v>
      </c>
    </row>
    <row r="69" spans="1:5" ht="60.75" hidden="1" customHeight="1">
      <c r="A69" s="12" t="s">
        <v>183</v>
      </c>
      <c r="B69" s="34" t="s">
        <v>184</v>
      </c>
      <c r="C69" s="13"/>
      <c r="D69" s="42">
        <f>D70</f>
        <v>0</v>
      </c>
      <c r="E69" s="42">
        <f>E70</f>
        <v>0</v>
      </c>
    </row>
    <row r="70" spans="1:5" ht="28.5" hidden="1">
      <c r="A70" s="85" t="s">
        <v>81</v>
      </c>
      <c r="B70" s="33" t="s">
        <v>184</v>
      </c>
      <c r="C70" s="15">
        <v>600</v>
      </c>
      <c r="D70" s="120">
        <f>D71</f>
        <v>0</v>
      </c>
      <c r="E70" s="120">
        <f>E71</f>
        <v>0</v>
      </c>
    </row>
    <row r="71" spans="1:5" ht="24.75" customHeight="1">
      <c r="A71" s="14" t="s">
        <v>24</v>
      </c>
      <c r="B71" s="33" t="s">
        <v>184</v>
      </c>
      <c r="C71" s="17">
        <v>610</v>
      </c>
      <c r="D71" s="120"/>
      <c r="E71" s="120"/>
    </row>
    <row r="72" spans="1:5" ht="45" customHeight="1">
      <c r="A72" s="72" t="s">
        <v>147</v>
      </c>
      <c r="B72" s="61" t="s">
        <v>86</v>
      </c>
      <c r="C72" s="62"/>
      <c r="D72" s="117">
        <f>D73+D76+D79</f>
        <v>24566.399999999998</v>
      </c>
      <c r="E72" s="117">
        <f>E73+E76+E79</f>
        <v>24017.1</v>
      </c>
    </row>
    <row r="73" spans="1:5" ht="27" customHeight="1">
      <c r="A73" s="24" t="s">
        <v>3</v>
      </c>
      <c r="B73" s="34" t="s">
        <v>87</v>
      </c>
      <c r="C73" s="25"/>
      <c r="D73" s="42">
        <f>D74</f>
        <v>22437.1</v>
      </c>
      <c r="E73" s="42">
        <f>E74</f>
        <v>21977.3</v>
      </c>
    </row>
    <row r="74" spans="1:5" ht="48" customHeight="1">
      <c r="A74" s="85" t="s">
        <v>81</v>
      </c>
      <c r="B74" s="33" t="s">
        <v>87</v>
      </c>
      <c r="C74" s="15">
        <v>600</v>
      </c>
      <c r="D74" s="114">
        <f>D75</f>
        <v>22437.1</v>
      </c>
      <c r="E74" s="114">
        <f>E75</f>
        <v>21977.3</v>
      </c>
    </row>
    <row r="75" spans="1:5" s="1" customFormat="1" ht="15.75">
      <c r="A75" s="14" t="s">
        <v>24</v>
      </c>
      <c r="B75" s="33" t="s">
        <v>87</v>
      </c>
      <c r="C75" s="15">
        <v>610</v>
      </c>
      <c r="D75" s="121">
        <v>22437.1</v>
      </c>
      <c r="E75" s="121">
        <v>21977.3</v>
      </c>
    </row>
    <row r="76" spans="1:5" s="1" customFormat="1" ht="101.25" customHeight="1">
      <c r="A76" s="12" t="s">
        <v>40</v>
      </c>
      <c r="B76" s="34" t="s">
        <v>122</v>
      </c>
      <c r="C76" s="26"/>
      <c r="D76" s="119">
        <f>D77</f>
        <v>1739.3</v>
      </c>
      <c r="E76" s="119">
        <f>E77</f>
        <v>1649.8</v>
      </c>
    </row>
    <row r="77" spans="1:5" s="1" customFormat="1" ht="39.75" customHeight="1">
      <c r="A77" s="85" t="s">
        <v>81</v>
      </c>
      <c r="B77" s="49" t="s">
        <v>122</v>
      </c>
      <c r="C77" s="17">
        <v>600</v>
      </c>
      <c r="D77" s="120">
        <f>D78</f>
        <v>1739.3</v>
      </c>
      <c r="E77" s="120">
        <f>E78</f>
        <v>1649.8</v>
      </c>
    </row>
    <row r="78" spans="1:5" s="1" customFormat="1" ht="19.5" customHeight="1">
      <c r="A78" s="14" t="s">
        <v>24</v>
      </c>
      <c r="B78" s="49" t="s">
        <v>122</v>
      </c>
      <c r="C78" s="17">
        <v>610</v>
      </c>
      <c r="D78" s="120">
        <v>1739.3</v>
      </c>
      <c r="E78" s="120">
        <v>1649.8</v>
      </c>
    </row>
    <row r="79" spans="1:5" s="1" customFormat="1" ht="27.75" customHeight="1">
      <c r="A79" s="37" t="s">
        <v>88</v>
      </c>
      <c r="B79" s="34" t="s">
        <v>175</v>
      </c>
      <c r="C79" s="25"/>
      <c r="D79" s="42">
        <f>D80</f>
        <v>390</v>
      </c>
      <c r="E79" s="42">
        <f>E80</f>
        <v>390</v>
      </c>
    </row>
    <row r="80" spans="1:5" s="1" customFormat="1" ht="27.75" customHeight="1">
      <c r="A80" s="85" t="s">
        <v>81</v>
      </c>
      <c r="B80" s="33" t="s">
        <v>175</v>
      </c>
      <c r="C80" s="15">
        <v>600</v>
      </c>
      <c r="D80" s="114">
        <f>D81</f>
        <v>390</v>
      </c>
      <c r="E80" s="114">
        <f>E81</f>
        <v>390</v>
      </c>
    </row>
    <row r="81" spans="1:5" s="1" customFormat="1" ht="15.75">
      <c r="A81" s="14" t="s">
        <v>24</v>
      </c>
      <c r="B81" s="33" t="s">
        <v>175</v>
      </c>
      <c r="C81" s="15">
        <v>610</v>
      </c>
      <c r="D81" s="121">
        <v>390</v>
      </c>
      <c r="E81" s="121">
        <v>390</v>
      </c>
    </row>
    <row r="82" spans="1:5" ht="53.25" customHeight="1">
      <c r="A82" s="72" t="s">
        <v>148</v>
      </c>
      <c r="B82" s="61" t="s">
        <v>89</v>
      </c>
      <c r="C82" s="62"/>
      <c r="D82" s="117">
        <f>D83+D86+D93</f>
        <v>10169.299999999999</v>
      </c>
      <c r="E82" s="117">
        <f>E83+E86+E93</f>
        <v>9950</v>
      </c>
    </row>
    <row r="83" spans="1:5" ht="23.25" customHeight="1">
      <c r="A83" s="24" t="s">
        <v>1</v>
      </c>
      <c r="B83" s="34" t="s">
        <v>162</v>
      </c>
      <c r="C83" s="25"/>
      <c r="D83" s="42">
        <f>D84</f>
        <v>2977.7</v>
      </c>
      <c r="E83" s="42">
        <f>E84</f>
        <v>2905.1</v>
      </c>
    </row>
    <row r="84" spans="1:5" ht="58.5" customHeight="1">
      <c r="A84" s="47" t="s">
        <v>55</v>
      </c>
      <c r="B84" s="33" t="s">
        <v>162</v>
      </c>
      <c r="C84" s="18">
        <v>100</v>
      </c>
      <c r="D84" s="114">
        <f>D85</f>
        <v>2977.7</v>
      </c>
      <c r="E84" s="114">
        <f>E85</f>
        <v>2905.1</v>
      </c>
    </row>
    <row r="85" spans="1:5" ht="30.75" customHeight="1">
      <c r="A85" s="47" t="s">
        <v>56</v>
      </c>
      <c r="B85" s="33" t="s">
        <v>162</v>
      </c>
      <c r="C85" s="17">
        <v>120</v>
      </c>
      <c r="D85" s="121">
        <v>2977.7</v>
      </c>
      <c r="E85" s="121">
        <v>2905.1</v>
      </c>
    </row>
    <row r="86" spans="1:5" ht="40.5" customHeight="1">
      <c r="A86" s="24" t="s">
        <v>149</v>
      </c>
      <c r="B86" s="34" t="s">
        <v>90</v>
      </c>
      <c r="C86" s="25"/>
      <c r="D86" s="42">
        <f>D87+D89+D91</f>
        <v>7131.2</v>
      </c>
      <c r="E86" s="42">
        <f>E87+E89+E91</f>
        <v>6985.9</v>
      </c>
    </row>
    <row r="87" spans="1:5" ht="60.75" customHeight="1">
      <c r="A87" s="47" t="s">
        <v>55</v>
      </c>
      <c r="B87" s="33" t="s">
        <v>90</v>
      </c>
      <c r="C87" s="18">
        <v>100</v>
      </c>
      <c r="D87" s="114">
        <f>D88</f>
        <v>6358.2</v>
      </c>
      <c r="E87" s="114">
        <f>E88</f>
        <v>6212.9</v>
      </c>
    </row>
    <row r="88" spans="1:5" s="36" customFormat="1" ht="33" customHeight="1">
      <c r="A88" s="50" t="s">
        <v>64</v>
      </c>
      <c r="B88" s="33" t="s">
        <v>90</v>
      </c>
      <c r="C88" s="17">
        <v>110</v>
      </c>
      <c r="D88" s="121">
        <v>6358.2</v>
      </c>
      <c r="E88" s="121">
        <v>6212.9</v>
      </c>
    </row>
    <row r="89" spans="1:5" ht="36.75" customHeight="1">
      <c r="A89" s="47" t="s">
        <v>57</v>
      </c>
      <c r="B89" s="33" t="s">
        <v>90</v>
      </c>
      <c r="C89" s="17">
        <v>200</v>
      </c>
      <c r="D89" s="114">
        <f>D90</f>
        <v>765.2</v>
      </c>
      <c r="E89" s="114">
        <f>E90</f>
        <v>765.2</v>
      </c>
    </row>
    <row r="90" spans="1:5" ht="36" customHeight="1">
      <c r="A90" s="47" t="s">
        <v>58</v>
      </c>
      <c r="B90" s="33" t="s">
        <v>90</v>
      </c>
      <c r="C90" s="17">
        <v>240</v>
      </c>
      <c r="D90" s="114">
        <v>765.2</v>
      </c>
      <c r="E90" s="114">
        <v>765.2</v>
      </c>
    </row>
    <row r="91" spans="1:5" ht="27.75" customHeight="1">
      <c r="A91" s="47" t="s">
        <v>19</v>
      </c>
      <c r="B91" s="33" t="s">
        <v>90</v>
      </c>
      <c r="C91" s="15">
        <v>800</v>
      </c>
      <c r="D91" s="114">
        <f>D92</f>
        <v>7.8</v>
      </c>
      <c r="E91" s="114">
        <f>E92</f>
        <v>7.8</v>
      </c>
    </row>
    <row r="92" spans="1:5" ht="20.25" customHeight="1">
      <c r="A92" s="47" t="s">
        <v>17</v>
      </c>
      <c r="B92" s="33" t="s">
        <v>90</v>
      </c>
      <c r="C92" s="17">
        <v>850</v>
      </c>
      <c r="D92" s="114">
        <v>7.8</v>
      </c>
      <c r="E92" s="114">
        <v>7.8</v>
      </c>
    </row>
    <row r="93" spans="1:5" ht="38.25" customHeight="1">
      <c r="A93" s="104" t="s">
        <v>185</v>
      </c>
      <c r="B93" s="34" t="s">
        <v>186</v>
      </c>
      <c r="C93" s="13"/>
      <c r="D93" s="42">
        <f>D94+D96+D98</f>
        <v>60.4</v>
      </c>
      <c r="E93" s="42">
        <f>E94+E96+E98</f>
        <v>59</v>
      </c>
    </row>
    <row r="94" spans="1:5" ht="62.25" customHeight="1">
      <c r="A94" s="47" t="s">
        <v>55</v>
      </c>
      <c r="B94" s="49" t="s">
        <v>186</v>
      </c>
      <c r="C94" s="18">
        <v>100</v>
      </c>
      <c r="D94" s="114">
        <f>D95</f>
        <v>15</v>
      </c>
      <c r="E94" s="114">
        <f>E95</f>
        <v>15</v>
      </c>
    </row>
    <row r="95" spans="1:5" ht="29.25" customHeight="1">
      <c r="A95" s="50" t="s">
        <v>64</v>
      </c>
      <c r="B95" s="49" t="s">
        <v>186</v>
      </c>
      <c r="C95" s="17">
        <v>110</v>
      </c>
      <c r="D95" s="114">
        <v>15</v>
      </c>
      <c r="E95" s="114">
        <v>15</v>
      </c>
    </row>
    <row r="96" spans="1:5" ht="30" customHeight="1">
      <c r="A96" s="47" t="s">
        <v>57</v>
      </c>
      <c r="B96" s="49" t="s">
        <v>186</v>
      </c>
      <c r="C96" s="17">
        <v>200</v>
      </c>
      <c r="D96" s="114">
        <f>D97</f>
        <v>6.5</v>
      </c>
      <c r="E96" s="114">
        <f>E97</f>
        <v>5.0999999999999996</v>
      </c>
    </row>
    <row r="97" spans="1:5" ht="31.5" customHeight="1">
      <c r="A97" s="47" t="s">
        <v>58</v>
      </c>
      <c r="B97" s="49" t="s">
        <v>186</v>
      </c>
      <c r="C97" s="17">
        <v>240</v>
      </c>
      <c r="D97" s="114">
        <v>6.5</v>
      </c>
      <c r="E97" s="114">
        <v>5.0999999999999996</v>
      </c>
    </row>
    <row r="98" spans="1:5" ht="39.75" customHeight="1">
      <c r="A98" s="85" t="s">
        <v>81</v>
      </c>
      <c r="B98" s="49" t="s">
        <v>186</v>
      </c>
      <c r="C98" s="15">
        <v>600</v>
      </c>
      <c r="D98" s="114">
        <f>D99</f>
        <v>38.9</v>
      </c>
      <c r="E98" s="114">
        <f>E99</f>
        <v>38.9</v>
      </c>
    </row>
    <row r="99" spans="1:5" ht="20.25" customHeight="1">
      <c r="A99" s="14" t="s">
        <v>24</v>
      </c>
      <c r="B99" s="49" t="s">
        <v>186</v>
      </c>
      <c r="C99" s="15">
        <v>610</v>
      </c>
      <c r="D99" s="114">
        <v>38.9</v>
      </c>
      <c r="E99" s="114">
        <v>38.9</v>
      </c>
    </row>
    <row r="100" spans="1:5" ht="80.25" customHeight="1">
      <c r="A100" s="81" t="s">
        <v>187</v>
      </c>
      <c r="B100" s="65" t="s">
        <v>115</v>
      </c>
      <c r="C100" s="66"/>
      <c r="D100" s="123">
        <f>D101+D108</f>
        <v>17276.600000000002</v>
      </c>
      <c r="E100" s="123">
        <f>E101+E108</f>
        <v>16950.600000000002</v>
      </c>
    </row>
    <row r="101" spans="1:5" ht="37.5" customHeight="1">
      <c r="A101" s="105" t="s">
        <v>188</v>
      </c>
      <c r="B101" s="34" t="s">
        <v>189</v>
      </c>
      <c r="C101" s="25"/>
      <c r="D101" s="127">
        <f>D102+D105</f>
        <v>17019.2</v>
      </c>
      <c r="E101" s="127">
        <f>E102+E105</f>
        <v>16693.2</v>
      </c>
    </row>
    <row r="102" spans="1:5" ht="38.25" customHeight="1">
      <c r="A102" s="24" t="s">
        <v>116</v>
      </c>
      <c r="B102" s="34" t="s">
        <v>190</v>
      </c>
      <c r="C102" s="25"/>
      <c r="D102" s="127">
        <f>D103</f>
        <v>16119.2</v>
      </c>
      <c r="E102" s="127">
        <f>E103</f>
        <v>16043.2</v>
      </c>
    </row>
    <row r="103" spans="1:5" ht="28.5" customHeight="1">
      <c r="A103" s="85" t="s">
        <v>81</v>
      </c>
      <c r="B103" s="91" t="s">
        <v>190</v>
      </c>
      <c r="C103" s="15">
        <v>600</v>
      </c>
      <c r="D103" s="114">
        <f>D104</f>
        <v>16119.2</v>
      </c>
      <c r="E103" s="114">
        <f>E104</f>
        <v>16043.2</v>
      </c>
    </row>
    <row r="104" spans="1:5" ht="39.75" customHeight="1">
      <c r="A104" s="14" t="s">
        <v>24</v>
      </c>
      <c r="B104" s="91" t="s">
        <v>190</v>
      </c>
      <c r="C104" s="15">
        <v>610</v>
      </c>
      <c r="D104" s="121">
        <v>16119.2</v>
      </c>
      <c r="E104" s="121">
        <v>16043.2</v>
      </c>
    </row>
    <row r="105" spans="1:5" ht="27.75" customHeight="1">
      <c r="A105" s="24" t="s">
        <v>117</v>
      </c>
      <c r="B105" s="34" t="s">
        <v>191</v>
      </c>
      <c r="C105" s="25"/>
      <c r="D105" s="127">
        <f>D106</f>
        <v>900</v>
      </c>
      <c r="E105" s="127">
        <f>E106</f>
        <v>650</v>
      </c>
    </row>
    <row r="106" spans="1:5" ht="44.25" customHeight="1">
      <c r="A106" s="85" t="s">
        <v>81</v>
      </c>
      <c r="B106" s="91" t="s">
        <v>191</v>
      </c>
      <c r="C106" s="15">
        <v>600</v>
      </c>
      <c r="D106" s="114">
        <f>D107</f>
        <v>900</v>
      </c>
      <c r="E106" s="114">
        <f>E107</f>
        <v>650</v>
      </c>
    </row>
    <row r="107" spans="1:5" ht="26.25" customHeight="1">
      <c r="A107" s="14" t="s">
        <v>24</v>
      </c>
      <c r="B107" s="91" t="s">
        <v>191</v>
      </c>
      <c r="C107" s="15">
        <v>610</v>
      </c>
      <c r="D107" s="121">
        <v>900</v>
      </c>
      <c r="E107" s="121">
        <v>650</v>
      </c>
    </row>
    <row r="108" spans="1:5" ht="31.5" customHeight="1">
      <c r="A108" s="24" t="s">
        <v>192</v>
      </c>
      <c r="B108" s="98" t="s">
        <v>193</v>
      </c>
      <c r="C108" s="99"/>
      <c r="D108" s="125">
        <f t="shared" ref="D108:E110" si="4">D109</f>
        <v>257.39999999999998</v>
      </c>
      <c r="E108" s="125">
        <f t="shared" si="4"/>
        <v>257.39999999999998</v>
      </c>
    </row>
    <row r="109" spans="1:5" ht="38.25" customHeight="1">
      <c r="A109" s="24" t="s">
        <v>96</v>
      </c>
      <c r="B109" s="98" t="s">
        <v>194</v>
      </c>
      <c r="C109" s="99"/>
      <c r="D109" s="129">
        <f t="shared" si="4"/>
        <v>257.39999999999998</v>
      </c>
      <c r="E109" s="129">
        <f t="shared" si="4"/>
        <v>257.39999999999998</v>
      </c>
    </row>
    <row r="110" spans="1:5" ht="26.25" customHeight="1">
      <c r="A110" s="92" t="s">
        <v>57</v>
      </c>
      <c r="B110" s="93" t="s">
        <v>194</v>
      </c>
      <c r="C110" s="94">
        <v>200</v>
      </c>
      <c r="D110" s="95">
        <f t="shared" si="4"/>
        <v>257.39999999999998</v>
      </c>
      <c r="E110" s="95">
        <f t="shared" si="4"/>
        <v>257.39999999999998</v>
      </c>
    </row>
    <row r="111" spans="1:5" ht="26.25" customHeight="1">
      <c r="A111" s="92" t="s">
        <v>58</v>
      </c>
      <c r="B111" s="93" t="s">
        <v>194</v>
      </c>
      <c r="C111" s="94">
        <v>240</v>
      </c>
      <c r="D111" s="95">
        <v>257.39999999999998</v>
      </c>
      <c r="E111" s="95">
        <v>257.39999999999998</v>
      </c>
    </row>
    <row r="112" spans="1:5" ht="88.5" customHeight="1">
      <c r="A112" s="103" t="s">
        <v>174</v>
      </c>
      <c r="B112" s="100" t="s">
        <v>60</v>
      </c>
      <c r="C112" s="102"/>
      <c r="D112" s="130">
        <f>D113+D118+D130+D135</f>
        <v>41532.1</v>
      </c>
      <c r="E112" s="130">
        <f>E113+E118+E130+E135</f>
        <v>41213.5</v>
      </c>
    </row>
    <row r="113" spans="1:5" ht="41.25" customHeight="1">
      <c r="A113" s="101" t="s">
        <v>99</v>
      </c>
      <c r="B113" s="61" t="s">
        <v>101</v>
      </c>
      <c r="C113" s="62"/>
      <c r="D113" s="117">
        <f t="shared" ref="D113:E116" si="5">D114</f>
        <v>4</v>
      </c>
      <c r="E113" s="117">
        <f t="shared" si="5"/>
        <v>4.0999999999999996</v>
      </c>
    </row>
    <row r="114" spans="1:5" ht="42" customHeight="1">
      <c r="A114" s="38" t="s">
        <v>100</v>
      </c>
      <c r="B114" s="34" t="s">
        <v>105</v>
      </c>
      <c r="C114" s="25"/>
      <c r="D114" s="42">
        <f t="shared" si="5"/>
        <v>4</v>
      </c>
      <c r="E114" s="42">
        <f t="shared" si="5"/>
        <v>4.0999999999999996</v>
      </c>
    </row>
    <row r="115" spans="1:5" ht="30.75" customHeight="1">
      <c r="A115" s="24" t="s">
        <v>4</v>
      </c>
      <c r="B115" s="34" t="s">
        <v>106</v>
      </c>
      <c r="C115" s="25"/>
      <c r="D115" s="42">
        <f t="shared" si="5"/>
        <v>4</v>
      </c>
      <c r="E115" s="42">
        <f t="shared" si="5"/>
        <v>4.0999999999999996</v>
      </c>
    </row>
    <row r="116" spans="1:5" ht="30.75" customHeight="1">
      <c r="A116" s="14" t="s">
        <v>97</v>
      </c>
      <c r="B116" s="32" t="s">
        <v>106</v>
      </c>
      <c r="C116" s="15">
        <v>700</v>
      </c>
      <c r="D116" s="114">
        <f t="shared" si="5"/>
        <v>4</v>
      </c>
      <c r="E116" s="114">
        <f t="shared" si="5"/>
        <v>4.0999999999999996</v>
      </c>
    </row>
    <row r="117" spans="1:5" ht="21" customHeight="1">
      <c r="A117" s="16" t="s">
        <v>22</v>
      </c>
      <c r="B117" s="32" t="s">
        <v>106</v>
      </c>
      <c r="C117" s="17">
        <v>730</v>
      </c>
      <c r="D117" s="120">
        <v>4</v>
      </c>
      <c r="E117" s="120">
        <v>4.0999999999999996</v>
      </c>
    </row>
    <row r="118" spans="1:5" ht="70.5" customHeight="1">
      <c r="A118" s="72" t="s">
        <v>102</v>
      </c>
      <c r="B118" s="73" t="s">
        <v>107</v>
      </c>
      <c r="C118" s="74"/>
      <c r="D118" s="117">
        <f>D119+D126</f>
        <v>22772.799999999999</v>
      </c>
      <c r="E118" s="117">
        <f>E119+E126</f>
        <v>22772.799999999999</v>
      </c>
    </row>
    <row r="119" spans="1:5" ht="34.5" customHeight="1">
      <c r="A119" s="38" t="s">
        <v>103</v>
      </c>
      <c r="B119" s="31" t="s">
        <v>108</v>
      </c>
      <c r="C119" s="13"/>
      <c r="D119" s="42">
        <f>D120+D123</f>
        <v>22772.799999999999</v>
      </c>
      <c r="E119" s="42">
        <f>E120+E123</f>
        <v>22772.799999999999</v>
      </c>
    </row>
    <row r="120" spans="1:5" ht="28.5">
      <c r="A120" s="14" t="s">
        <v>10</v>
      </c>
      <c r="B120" s="32" t="s">
        <v>163</v>
      </c>
      <c r="C120" s="15"/>
      <c r="D120" s="114">
        <f>D121</f>
        <v>17512.8</v>
      </c>
      <c r="E120" s="114">
        <f>E121</f>
        <v>17512.8</v>
      </c>
    </row>
    <row r="121" spans="1:5" ht="14.25">
      <c r="A121" s="86" t="s">
        <v>8</v>
      </c>
      <c r="B121" s="32" t="s">
        <v>163</v>
      </c>
      <c r="C121" s="15">
        <v>500</v>
      </c>
      <c r="D121" s="114">
        <f>D122</f>
        <v>17512.8</v>
      </c>
      <c r="E121" s="114">
        <f>E122</f>
        <v>17512.8</v>
      </c>
    </row>
    <row r="122" spans="1:5" ht="14.25">
      <c r="A122" s="14" t="s">
        <v>104</v>
      </c>
      <c r="B122" s="32" t="s">
        <v>163</v>
      </c>
      <c r="C122" s="17">
        <v>510</v>
      </c>
      <c r="D122" s="120">
        <v>17512.8</v>
      </c>
      <c r="E122" s="120">
        <v>17512.8</v>
      </c>
    </row>
    <row r="123" spans="1:5" ht="90">
      <c r="A123" s="24" t="s">
        <v>34</v>
      </c>
      <c r="B123" s="34" t="s">
        <v>126</v>
      </c>
      <c r="C123" s="25"/>
      <c r="D123" s="42">
        <f>D124</f>
        <v>5260</v>
      </c>
      <c r="E123" s="42">
        <f>E124</f>
        <v>5260</v>
      </c>
    </row>
    <row r="124" spans="1:5" ht="14.25">
      <c r="A124" s="86" t="s">
        <v>8</v>
      </c>
      <c r="B124" s="32" t="s">
        <v>126</v>
      </c>
      <c r="C124" s="15">
        <v>500</v>
      </c>
      <c r="D124" s="114">
        <f>D125</f>
        <v>5260</v>
      </c>
      <c r="E124" s="114">
        <f>E125</f>
        <v>5260</v>
      </c>
    </row>
    <row r="125" spans="1:5" ht="13.5" customHeight="1">
      <c r="A125" s="14" t="s">
        <v>104</v>
      </c>
      <c r="B125" s="32" t="s">
        <v>126</v>
      </c>
      <c r="C125" s="17">
        <v>510</v>
      </c>
      <c r="D125" s="114">
        <v>5260</v>
      </c>
      <c r="E125" s="114">
        <v>5260</v>
      </c>
    </row>
    <row r="126" spans="1:5" ht="30" hidden="1">
      <c r="A126" s="38" t="s">
        <v>109</v>
      </c>
      <c r="B126" s="31" t="s">
        <v>110</v>
      </c>
      <c r="C126" s="13"/>
      <c r="D126" s="42">
        <f t="shared" ref="D126:E128" si="6">D127</f>
        <v>0</v>
      </c>
      <c r="E126" s="42">
        <f t="shared" si="6"/>
        <v>0</v>
      </c>
    </row>
    <row r="127" spans="1:5" ht="14.25" hidden="1">
      <c r="A127" s="14" t="s">
        <v>23</v>
      </c>
      <c r="B127" s="33" t="s">
        <v>164</v>
      </c>
      <c r="C127" s="15"/>
      <c r="D127" s="114">
        <f t="shared" si="6"/>
        <v>0</v>
      </c>
      <c r="E127" s="114">
        <f t="shared" si="6"/>
        <v>0</v>
      </c>
    </row>
    <row r="128" spans="1:5" ht="14.25" hidden="1">
      <c r="A128" s="86" t="s">
        <v>8</v>
      </c>
      <c r="B128" s="33" t="s">
        <v>164</v>
      </c>
      <c r="C128" s="17">
        <v>500</v>
      </c>
      <c r="D128" s="114">
        <f t="shared" si="6"/>
        <v>0</v>
      </c>
      <c r="E128" s="114">
        <f t="shared" si="6"/>
        <v>0</v>
      </c>
    </row>
    <row r="129" spans="1:5" ht="14.25" hidden="1">
      <c r="A129" s="14" t="s">
        <v>104</v>
      </c>
      <c r="B129" s="33" t="s">
        <v>164</v>
      </c>
      <c r="C129" s="17">
        <v>510</v>
      </c>
      <c r="D129" s="114"/>
      <c r="E129" s="114"/>
    </row>
    <row r="130" spans="1:5" ht="54" hidden="1" customHeight="1">
      <c r="A130" s="72" t="s">
        <v>111</v>
      </c>
      <c r="B130" s="75" t="s">
        <v>112</v>
      </c>
      <c r="C130" s="76"/>
      <c r="D130" s="117">
        <f t="shared" ref="D130:E133" si="7">D131</f>
        <v>0</v>
      </c>
      <c r="E130" s="117">
        <f t="shared" si="7"/>
        <v>0</v>
      </c>
    </row>
    <row r="131" spans="1:5" ht="51.75" hidden="1" customHeight="1">
      <c r="A131" s="38" t="s">
        <v>113</v>
      </c>
      <c r="B131" s="40" t="s">
        <v>114</v>
      </c>
      <c r="C131" s="15"/>
      <c r="D131" s="42">
        <f t="shared" si="7"/>
        <v>0</v>
      </c>
      <c r="E131" s="42">
        <f t="shared" si="7"/>
        <v>0</v>
      </c>
    </row>
    <row r="132" spans="1:5" ht="49.5" hidden="1" customHeight="1">
      <c r="A132" s="21" t="s">
        <v>12</v>
      </c>
      <c r="B132" s="41" t="s">
        <v>165</v>
      </c>
      <c r="C132" s="25"/>
      <c r="D132" s="119">
        <f t="shared" si="7"/>
        <v>0</v>
      </c>
      <c r="E132" s="119">
        <f t="shared" si="7"/>
        <v>0</v>
      </c>
    </row>
    <row r="133" spans="1:5" ht="22.5" hidden="1" customHeight="1">
      <c r="A133" s="14" t="s">
        <v>8</v>
      </c>
      <c r="B133" s="41" t="s">
        <v>165</v>
      </c>
      <c r="C133" s="17">
        <v>500</v>
      </c>
      <c r="D133" s="120">
        <f t="shared" si="7"/>
        <v>0</v>
      </c>
      <c r="E133" s="120">
        <f t="shared" si="7"/>
        <v>0</v>
      </c>
    </row>
    <row r="134" spans="1:5" ht="21.75" hidden="1" customHeight="1">
      <c r="A134" s="16" t="s">
        <v>11</v>
      </c>
      <c r="B134" s="41" t="s">
        <v>165</v>
      </c>
      <c r="C134" s="15">
        <v>540</v>
      </c>
      <c r="D134" s="120"/>
      <c r="E134" s="120"/>
    </row>
    <row r="135" spans="1:5" ht="24" customHeight="1">
      <c r="A135" s="77" t="s">
        <v>98</v>
      </c>
      <c r="B135" s="73" t="s">
        <v>62</v>
      </c>
      <c r="C135" s="74"/>
      <c r="D135" s="117">
        <f>D136+D143</f>
        <v>18755.3</v>
      </c>
      <c r="E135" s="117">
        <f>E136+E143</f>
        <v>18436.599999999999</v>
      </c>
    </row>
    <row r="136" spans="1:5" ht="46.5" customHeight="1">
      <c r="A136" s="12" t="s">
        <v>61</v>
      </c>
      <c r="B136" s="34" t="s">
        <v>63</v>
      </c>
      <c r="C136" s="13"/>
      <c r="D136" s="42">
        <f>D137+D140</f>
        <v>7482.2</v>
      </c>
      <c r="E136" s="42">
        <f>E137+E140</f>
        <v>7305.2</v>
      </c>
    </row>
    <row r="137" spans="1:5" ht="27" customHeight="1">
      <c r="A137" s="24" t="s">
        <v>1</v>
      </c>
      <c r="B137" s="34" t="s">
        <v>166</v>
      </c>
      <c r="C137" s="25"/>
      <c r="D137" s="42">
        <f>D138</f>
        <v>7272.7</v>
      </c>
      <c r="E137" s="42">
        <f>E138</f>
        <v>7106.5</v>
      </c>
    </row>
    <row r="138" spans="1:5" ht="60" customHeight="1">
      <c r="A138" s="47" t="s">
        <v>55</v>
      </c>
      <c r="B138" s="33" t="s">
        <v>166</v>
      </c>
      <c r="C138" s="18">
        <v>100</v>
      </c>
      <c r="D138" s="114">
        <f>D139</f>
        <v>7272.7</v>
      </c>
      <c r="E138" s="114">
        <f>E139</f>
        <v>7106.5</v>
      </c>
    </row>
    <row r="139" spans="1:5" ht="26.25" customHeight="1">
      <c r="A139" s="47" t="s">
        <v>56</v>
      </c>
      <c r="B139" s="33" t="s">
        <v>166</v>
      </c>
      <c r="C139" s="17">
        <v>120</v>
      </c>
      <c r="D139" s="121">
        <v>7272.7</v>
      </c>
      <c r="E139" s="121">
        <v>7106.5</v>
      </c>
    </row>
    <row r="140" spans="1:5" ht="60">
      <c r="A140" s="12" t="s">
        <v>178</v>
      </c>
      <c r="B140" s="55" t="s">
        <v>179</v>
      </c>
      <c r="C140" s="22"/>
      <c r="D140" s="119">
        <f>D141</f>
        <v>209.5</v>
      </c>
      <c r="E140" s="119">
        <f>E141</f>
        <v>198.7</v>
      </c>
    </row>
    <row r="141" spans="1:5" ht="33.75" customHeight="1">
      <c r="A141" s="47" t="s">
        <v>57</v>
      </c>
      <c r="B141" s="52" t="s">
        <v>179</v>
      </c>
      <c r="C141" s="17">
        <v>200</v>
      </c>
      <c r="D141" s="120">
        <f>D142</f>
        <v>209.5</v>
      </c>
      <c r="E141" s="120">
        <f>E142</f>
        <v>198.7</v>
      </c>
    </row>
    <row r="142" spans="1:5" ht="30.75" customHeight="1">
      <c r="A142" s="47" t="s">
        <v>58</v>
      </c>
      <c r="B142" s="52" t="s">
        <v>179</v>
      </c>
      <c r="C142" s="17">
        <v>240</v>
      </c>
      <c r="D142" s="121">
        <v>209.5</v>
      </c>
      <c r="E142" s="121">
        <v>198.7</v>
      </c>
    </row>
    <row r="143" spans="1:5" ht="52.5" customHeight="1">
      <c r="A143" s="87" t="s">
        <v>155</v>
      </c>
      <c r="B143" s="34" t="s">
        <v>156</v>
      </c>
      <c r="C143" s="25"/>
      <c r="D143" s="127">
        <f>D144</f>
        <v>11273.1</v>
      </c>
      <c r="E143" s="127">
        <f>E144</f>
        <v>11131.4</v>
      </c>
    </row>
    <row r="144" spans="1:5" ht="37.5" customHeight="1" thickBot="1">
      <c r="A144" s="24" t="s">
        <v>149</v>
      </c>
      <c r="B144" s="34" t="s">
        <v>157</v>
      </c>
      <c r="C144" s="25"/>
      <c r="D144" s="127">
        <f>D145+D147+D149</f>
        <v>11273.1</v>
      </c>
      <c r="E144" s="127">
        <f>E145+E147+E149</f>
        <v>11131.4</v>
      </c>
    </row>
    <row r="145" spans="1:5" ht="51.75" customHeight="1" thickBot="1">
      <c r="A145" s="88" t="s">
        <v>55</v>
      </c>
      <c r="B145" s="33" t="s">
        <v>157</v>
      </c>
      <c r="C145" s="17">
        <v>100</v>
      </c>
      <c r="D145" s="121">
        <f>D146</f>
        <v>6491.3</v>
      </c>
      <c r="E145" s="121">
        <f>E146</f>
        <v>6349.6</v>
      </c>
    </row>
    <row r="146" spans="1:5" ht="30.75" customHeight="1" thickBot="1">
      <c r="A146" s="50" t="s">
        <v>64</v>
      </c>
      <c r="B146" s="33" t="s">
        <v>157</v>
      </c>
      <c r="C146" s="17">
        <v>110</v>
      </c>
      <c r="D146" s="121">
        <v>6491.3</v>
      </c>
      <c r="E146" s="121">
        <v>6349.6</v>
      </c>
    </row>
    <row r="147" spans="1:5" ht="30.75" customHeight="1">
      <c r="A147" s="89" t="s">
        <v>57</v>
      </c>
      <c r="B147" s="33" t="s">
        <v>157</v>
      </c>
      <c r="C147" s="17">
        <v>200</v>
      </c>
      <c r="D147" s="121">
        <f>D148</f>
        <v>4746.7</v>
      </c>
      <c r="E147" s="121">
        <f>E148</f>
        <v>4746.7</v>
      </c>
    </row>
    <row r="148" spans="1:5" ht="30.75" customHeight="1" thickBot="1">
      <c r="A148" s="47" t="s">
        <v>58</v>
      </c>
      <c r="B148" s="33" t="s">
        <v>157</v>
      </c>
      <c r="C148" s="17">
        <v>240</v>
      </c>
      <c r="D148" s="121">
        <v>4746.7</v>
      </c>
      <c r="E148" s="121">
        <v>4746.7</v>
      </c>
    </row>
    <row r="149" spans="1:5" ht="21.75" customHeight="1" thickBot="1">
      <c r="A149" s="88" t="s">
        <v>19</v>
      </c>
      <c r="B149" s="33" t="s">
        <v>157</v>
      </c>
      <c r="C149" s="17">
        <v>800</v>
      </c>
      <c r="D149" s="121">
        <f>D150</f>
        <v>35.1</v>
      </c>
      <c r="E149" s="121">
        <f>E150</f>
        <v>35.1</v>
      </c>
    </row>
    <row r="150" spans="1:5" ht="18" customHeight="1">
      <c r="A150" s="90" t="s">
        <v>17</v>
      </c>
      <c r="B150" s="33" t="s">
        <v>157</v>
      </c>
      <c r="C150" s="17">
        <v>850</v>
      </c>
      <c r="D150" s="121">
        <v>35.1</v>
      </c>
      <c r="E150" s="121">
        <v>35.1</v>
      </c>
    </row>
    <row r="151" spans="1:5" ht="126.75" customHeight="1">
      <c r="A151" s="84" t="s">
        <v>153</v>
      </c>
      <c r="B151" s="65" t="s">
        <v>74</v>
      </c>
      <c r="C151" s="66"/>
      <c r="D151" s="126">
        <f>D152+D155</f>
        <v>1100</v>
      </c>
      <c r="E151" s="126">
        <f>E152+E155</f>
        <v>1077.2</v>
      </c>
    </row>
    <row r="152" spans="1:5" ht="48.75" customHeight="1">
      <c r="A152" s="24" t="s">
        <v>14</v>
      </c>
      <c r="B152" s="34" t="s">
        <v>141</v>
      </c>
      <c r="C152" s="25"/>
      <c r="D152" s="42">
        <f>D153</f>
        <v>1000</v>
      </c>
      <c r="E152" s="42">
        <f>E153</f>
        <v>977.2</v>
      </c>
    </row>
    <row r="153" spans="1:5" ht="57.75" customHeight="1">
      <c r="A153" s="47" t="s">
        <v>55</v>
      </c>
      <c r="B153" s="33" t="s">
        <v>141</v>
      </c>
      <c r="C153" s="18">
        <v>100</v>
      </c>
      <c r="D153" s="114">
        <f>D154</f>
        <v>1000</v>
      </c>
      <c r="E153" s="114">
        <f>E154</f>
        <v>977.2</v>
      </c>
    </row>
    <row r="154" spans="1:5" ht="33.75" customHeight="1">
      <c r="A154" s="50" t="s">
        <v>64</v>
      </c>
      <c r="B154" s="33" t="s">
        <v>141</v>
      </c>
      <c r="C154" s="17">
        <v>110</v>
      </c>
      <c r="D154" s="121">
        <v>1000</v>
      </c>
      <c r="E154" s="121">
        <v>977.2</v>
      </c>
    </row>
    <row r="155" spans="1:5" ht="30">
      <c r="A155" s="39" t="s">
        <v>140</v>
      </c>
      <c r="B155" s="31" t="s">
        <v>167</v>
      </c>
      <c r="C155" s="13"/>
      <c r="D155" s="42">
        <f>D156</f>
        <v>100</v>
      </c>
      <c r="E155" s="42">
        <f>E156</f>
        <v>100</v>
      </c>
    </row>
    <row r="156" spans="1:5" ht="14.25">
      <c r="A156" s="14" t="s">
        <v>8</v>
      </c>
      <c r="B156" s="28" t="s">
        <v>167</v>
      </c>
      <c r="C156" s="17">
        <v>500</v>
      </c>
      <c r="D156" s="120">
        <f>D157</f>
        <v>100</v>
      </c>
      <c r="E156" s="120">
        <f>E157</f>
        <v>100</v>
      </c>
    </row>
    <row r="157" spans="1:5" ht="21.75" customHeight="1">
      <c r="A157" s="16" t="s">
        <v>11</v>
      </c>
      <c r="B157" s="28" t="s">
        <v>167</v>
      </c>
      <c r="C157" s="15">
        <v>540</v>
      </c>
      <c r="D157" s="120">
        <v>100</v>
      </c>
      <c r="E157" s="120">
        <v>100</v>
      </c>
    </row>
    <row r="158" spans="1:5" ht="44.25" customHeight="1">
      <c r="A158" s="82" t="s">
        <v>129</v>
      </c>
      <c r="B158" s="65" t="s">
        <v>130</v>
      </c>
      <c r="C158" s="78"/>
      <c r="D158" s="123">
        <f>D159+D177</f>
        <v>14310.699999999999</v>
      </c>
      <c r="E158" s="123">
        <f>E159+E177</f>
        <v>13574.4</v>
      </c>
    </row>
    <row r="159" spans="1:5" ht="45" customHeight="1">
      <c r="A159" s="77" t="s">
        <v>134</v>
      </c>
      <c r="B159" s="73" t="s">
        <v>135</v>
      </c>
      <c r="C159" s="79"/>
      <c r="D159" s="124">
        <f>D160+D163+D166+D169+D174</f>
        <v>11047.9</v>
      </c>
      <c r="E159" s="124">
        <f>E160+E163+E166+E169+E174</f>
        <v>10479.5</v>
      </c>
    </row>
    <row r="160" spans="1:5" ht="88.5" customHeight="1">
      <c r="A160" s="37" t="s">
        <v>32</v>
      </c>
      <c r="B160" s="43" t="s">
        <v>142</v>
      </c>
      <c r="C160" s="46"/>
      <c r="D160" s="127">
        <f>D161</f>
        <v>53.7</v>
      </c>
      <c r="E160" s="127">
        <f>E161</f>
        <v>67.2</v>
      </c>
    </row>
    <row r="161" spans="1:5" ht="26.25" customHeight="1">
      <c r="A161" s="19" t="s">
        <v>42</v>
      </c>
      <c r="B161" s="53" t="s">
        <v>142</v>
      </c>
      <c r="C161" s="17">
        <v>300</v>
      </c>
      <c r="D161" s="121">
        <f>D162</f>
        <v>53.7</v>
      </c>
      <c r="E161" s="121">
        <f>E162</f>
        <v>67.2</v>
      </c>
    </row>
    <row r="162" spans="1:5" ht="30.75" customHeight="1">
      <c r="A162" s="19" t="s">
        <v>28</v>
      </c>
      <c r="B162" s="53" t="s">
        <v>142</v>
      </c>
      <c r="C162" s="51">
        <v>310</v>
      </c>
      <c r="D162" s="121">
        <v>53.7</v>
      </c>
      <c r="E162" s="121">
        <v>67.2</v>
      </c>
    </row>
    <row r="163" spans="1:5" ht="31.5" customHeight="1">
      <c r="A163" s="37" t="s">
        <v>33</v>
      </c>
      <c r="B163" s="43" t="s">
        <v>143</v>
      </c>
      <c r="C163" s="54"/>
      <c r="D163" s="127">
        <f>D164</f>
        <v>205.9</v>
      </c>
      <c r="E163" s="127">
        <f>E164</f>
        <v>205.9</v>
      </c>
    </row>
    <row r="164" spans="1:5" ht="27.75" customHeight="1">
      <c r="A164" s="19" t="s">
        <v>42</v>
      </c>
      <c r="B164" s="53" t="s">
        <v>143</v>
      </c>
      <c r="C164" s="17">
        <v>300</v>
      </c>
      <c r="D164" s="121">
        <f>D165</f>
        <v>205.9</v>
      </c>
      <c r="E164" s="121">
        <f>E165</f>
        <v>205.9</v>
      </c>
    </row>
    <row r="165" spans="1:5" ht="24" customHeight="1">
      <c r="A165" s="16" t="s">
        <v>21</v>
      </c>
      <c r="B165" s="53" t="s">
        <v>143</v>
      </c>
      <c r="C165" s="51">
        <v>320</v>
      </c>
      <c r="D165" s="121">
        <v>205.9</v>
      </c>
      <c r="E165" s="121">
        <v>205.9</v>
      </c>
    </row>
    <row r="166" spans="1:5" ht="55.5" customHeight="1">
      <c r="A166" s="12" t="s">
        <v>49</v>
      </c>
      <c r="B166" s="43" t="s">
        <v>144</v>
      </c>
      <c r="C166" s="25"/>
      <c r="D166" s="42">
        <f>D167</f>
        <v>1356.2</v>
      </c>
      <c r="E166" s="42">
        <f>E167</f>
        <v>1356.2</v>
      </c>
    </row>
    <row r="167" spans="1:5" ht="17.25" customHeight="1">
      <c r="A167" s="19" t="s">
        <v>42</v>
      </c>
      <c r="B167" s="53" t="s">
        <v>144</v>
      </c>
      <c r="C167" s="17">
        <v>300</v>
      </c>
      <c r="D167" s="120">
        <f>D168</f>
        <v>1356.2</v>
      </c>
      <c r="E167" s="120">
        <f>E168</f>
        <v>1356.2</v>
      </c>
    </row>
    <row r="168" spans="1:5" ht="14.25">
      <c r="A168" s="19" t="s">
        <v>28</v>
      </c>
      <c r="B168" s="53" t="s">
        <v>144</v>
      </c>
      <c r="C168" s="51">
        <v>310</v>
      </c>
      <c r="D168" s="120">
        <v>1356.2</v>
      </c>
      <c r="E168" s="120">
        <v>1356.2</v>
      </c>
    </row>
    <row r="169" spans="1:5" ht="15">
      <c r="A169" s="12" t="s">
        <v>50</v>
      </c>
      <c r="B169" s="43" t="s">
        <v>145</v>
      </c>
      <c r="C169" s="25"/>
      <c r="D169" s="42">
        <f>D172+D170</f>
        <v>895.1</v>
      </c>
      <c r="E169" s="42">
        <f>E172+E170</f>
        <v>895.1</v>
      </c>
    </row>
    <row r="170" spans="1:5" ht="14.25" hidden="1">
      <c r="A170" s="14" t="s">
        <v>52</v>
      </c>
      <c r="B170" s="53" t="s">
        <v>145</v>
      </c>
      <c r="C170" s="45">
        <v>200</v>
      </c>
      <c r="D170" s="120">
        <f>D171</f>
        <v>0</v>
      </c>
      <c r="E170" s="120">
        <f>E171</f>
        <v>0</v>
      </c>
    </row>
    <row r="171" spans="1:5" ht="14.25" hidden="1">
      <c r="A171" s="14" t="s">
        <v>26</v>
      </c>
      <c r="B171" s="53" t="s">
        <v>145</v>
      </c>
      <c r="C171" s="45">
        <v>240</v>
      </c>
      <c r="D171" s="120"/>
      <c r="E171" s="120"/>
    </row>
    <row r="172" spans="1:5" ht="14.25">
      <c r="A172" s="19" t="s">
        <v>42</v>
      </c>
      <c r="B172" s="53" t="s">
        <v>145</v>
      </c>
      <c r="C172" s="17">
        <v>300</v>
      </c>
      <c r="D172" s="120">
        <f>D173</f>
        <v>895.1</v>
      </c>
      <c r="E172" s="120">
        <f>E173</f>
        <v>895.1</v>
      </c>
    </row>
    <row r="173" spans="1:5">
      <c r="A173" s="16" t="s">
        <v>21</v>
      </c>
      <c r="B173" s="53" t="s">
        <v>145</v>
      </c>
      <c r="C173" s="17">
        <v>320</v>
      </c>
      <c r="D173" s="120">
        <v>895.1</v>
      </c>
      <c r="E173" s="120">
        <v>895.1</v>
      </c>
    </row>
    <row r="174" spans="1:5" ht="56.25" customHeight="1">
      <c r="A174" s="12" t="s">
        <v>51</v>
      </c>
      <c r="B174" s="43" t="s">
        <v>146</v>
      </c>
      <c r="C174" s="25"/>
      <c r="D174" s="42">
        <f>D175</f>
        <v>8537</v>
      </c>
      <c r="E174" s="42">
        <f>E175</f>
        <v>7955.1</v>
      </c>
    </row>
    <row r="175" spans="1:5" ht="14.25">
      <c r="A175" s="19" t="s">
        <v>42</v>
      </c>
      <c r="B175" s="53" t="s">
        <v>146</v>
      </c>
      <c r="C175" s="17">
        <v>300</v>
      </c>
      <c r="D175" s="120">
        <f>D176</f>
        <v>8537</v>
      </c>
      <c r="E175" s="120">
        <f>E176</f>
        <v>7955.1</v>
      </c>
    </row>
    <row r="176" spans="1:5" ht="21.75" customHeight="1">
      <c r="A176" s="19" t="s">
        <v>28</v>
      </c>
      <c r="B176" s="53" t="s">
        <v>146</v>
      </c>
      <c r="C176" s="51">
        <v>310</v>
      </c>
      <c r="D176" s="120">
        <v>8537</v>
      </c>
      <c r="E176" s="120">
        <v>7955.1</v>
      </c>
    </row>
    <row r="177" spans="1:5" ht="42.75" customHeight="1">
      <c r="A177" s="80" t="s">
        <v>133</v>
      </c>
      <c r="B177" s="61" t="s">
        <v>131</v>
      </c>
      <c r="C177" s="74"/>
      <c r="D177" s="124">
        <f>D178</f>
        <v>3262.7999999999997</v>
      </c>
      <c r="E177" s="124">
        <f>E178</f>
        <v>3094.8999999999996</v>
      </c>
    </row>
    <row r="178" spans="1:5" ht="57.75" customHeight="1">
      <c r="A178" s="12" t="s">
        <v>15</v>
      </c>
      <c r="B178" s="34" t="s">
        <v>132</v>
      </c>
      <c r="C178" s="17"/>
      <c r="D178" s="127">
        <f>D179+D181</f>
        <v>3262.7999999999997</v>
      </c>
      <c r="E178" s="127">
        <f>E179+E181</f>
        <v>3094.8999999999996</v>
      </c>
    </row>
    <row r="179" spans="1:5" ht="63.75" customHeight="1">
      <c r="A179" s="47" t="s">
        <v>55</v>
      </c>
      <c r="B179" s="49" t="s">
        <v>132</v>
      </c>
      <c r="C179" s="17">
        <v>100</v>
      </c>
      <c r="D179" s="121">
        <f>D180</f>
        <v>2724.7</v>
      </c>
      <c r="E179" s="121">
        <f>E180</f>
        <v>2427.6999999999998</v>
      </c>
    </row>
    <row r="180" spans="1:5" ht="27" customHeight="1">
      <c r="A180" s="50" t="s">
        <v>64</v>
      </c>
      <c r="B180" s="49" t="s">
        <v>132</v>
      </c>
      <c r="C180" s="17">
        <v>110</v>
      </c>
      <c r="D180" s="121">
        <v>2724.7</v>
      </c>
      <c r="E180" s="121">
        <v>2427.6999999999998</v>
      </c>
    </row>
    <row r="181" spans="1:5" ht="42.75" customHeight="1">
      <c r="A181" s="47" t="s">
        <v>57</v>
      </c>
      <c r="B181" s="49" t="s">
        <v>132</v>
      </c>
      <c r="C181" s="17">
        <v>200</v>
      </c>
      <c r="D181" s="121">
        <f>D182</f>
        <v>538.1</v>
      </c>
      <c r="E181" s="121">
        <f>E182</f>
        <v>667.2</v>
      </c>
    </row>
    <row r="182" spans="1:5" ht="27.75" customHeight="1">
      <c r="A182" s="47" t="s">
        <v>58</v>
      </c>
      <c r="B182" s="49" t="s">
        <v>132</v>
      </c>
      <c r="C182" s="17">
        <v>240</v>
      </c>
      <c r="D182" s="121">
        <v>538.1</v>
      </c>
      <c r="E182" s="121">
        <v>667.2</v>
      </c>
    </row>
    <row r="183" spans="1:5" ht="26.25" customHeight="1">
      <c r="A183" s="81" t="s">
        <v>53</v>
      </c>
      <c r="B183" s="65" t="s">
        <v>54</v>
      </c>
      <c r="C183" s="66"/>
      <c r="D183" s="126">
        <f>D184+D187+D190+D195+D200+D203+D206+D209+D212+D215+D218+D221+D224</f>
        <v>8899.5</v>
      </c>
      <c r="E183" s="126">
        <f>E184+E187+E190+E195+E200+E203+E206+E209+E212+E215+E218+E221+E224</f>
        <v>8854.8000000000011</v>
      </c>
    </row>
    <row r="184" spans="1:5" ht="27.75" customHeight="1">
      <c r="A184" s="24" t="s">
        <v>5</v>
      </c>
      <c r="B184" s="34" t="s">
        <v>168</v>
      </c>
      <c r="C184" s="25"/>
      <c r="D184" s="119">
        <f>D185</f>
        <v>1553.1</v>
      </c>
      <c r="E184" s="119">
        <f>E185</f>
        <v>1517.6</v>
      </c>
    </row>
    <row r="185" spans="1:5" ht="59.25" customHeight="1">
      <c r="A185" s="47" t="s">
        <v>55</v>
      </c>
      <c r="B185" s="32" t="s">
        <v>168</v>
      </c>
      <c r="C185" s="15">
        <v>100</v>
      </c>
      <c r="D185" s="120">
        <f>D186</f>
        <v>1553.1</v>
      </c>
      <c r="E185" s="120">
        <f>E186</f>
        <v>1517.6</v>
      </c>
    </row>
    <row r="186" spans="1:5" ht="30" customHeight="1">
      <c r="A186" s="47" t="s">
        <v>56</v>
      </c>
      <c r="B186" s="32" t="s">
        <v>168</v>
      </c>
      <c r="C186" s="17">
        <v>120</v>
      </c>
      <c r="D186" s="131">
        <v>1553.1</v>
      </c>
      <c r="E186" s="131">
        <v>1517.6</v>
      </c>
    </row>
    <row r="187" spans="1:5" s="36" customFormat="1" ht="27.75" customHeight="1">
      <c r="A187" s="24" t="s">
        <v>1</v>
      </c>
      <c r="B187" s="34" t="s">
        <v>169</v>
      </c>
      <c r="C187" s="25"/>
      <c r="D187" s="42">
        <f>D188</f>
        <v>1346.4</v>
      </c>
      <c r="E187" s="42">
        <f>E188</f>
        <v>1318.8000000000002</v>
      </c>
    </row>
    <row r="188" spans="1:5" ht="58.5" customHeight="1">
      <c r="A188" s="47" t="s">
        <v>55</v>
      </c>
      <c r="B188" s="32" t="s">
        <v>169</v>
      </c>
      <c r="C188" s="18">
        <v>100</v>
      </c>
      <c r="D188" s="114">
        <f>D189</f>
        <v>1346.4</v>
      </c>
      <c r="E188" s="114">
        <f>E189</f>
        <v>1318.8000000000002</v>
      </c>
    </row>
    <row r="189" spans="1:5" ht="30" customHeight="1">
      <c r="A189" s="47" t="s">
        <v>56</v>
      </c>
      <c r="B189" s="32" t="s">
        <v>169</v>
      </c>
      <c r="C189" s="17">
        <v>120</v>
      </c>
      <c r="D189" s="132">
        <f>503.4+843</f>
        <v>1346.4</v>
      </c>
      <c r="E189" s="132">
        <f>495.1+823.7</f>
        <v>1318.8000000000002</v>
      </c>
    </row>
    <row r="190" spans="1:5" s="2" customFormat="1" ht="30">
      <c r="A190" s="12" t="s">
        <v>45</v>
      </c>
      <c r="B190" s="55" t="s">
        <v>118</v>
      </c>
      <c r="C190" s="13"/>
      <c r="D190" s="42">
        <f>D191+D193</f>
        <v>1.5</v>
      </c>
      <c r="E190" s="42">
        <f>E191+E193</f>
        <v>1.5</v>
      </c>
    </row>
    <row r="191" spans="1:5" ht="38.25" customHeight="1">
      <c r="A191" s="47" t="s">
        <v>57</v>
      </c>
      <c r="B191" s="52" t="s">
        <v>118</v>
      </c>
      <c r="C191" s="17">
        <v>200</v>
      </c>
      <c r="D191" s="115">
        <f>D192</f>
        <v>0.6</v>
      </c>
      <c r="E191" s="115">
        <f>E192</f>
        <v>0.6</v>
      </c>
    </row>
    <row r="192" spans="1:5" ht="15.75">
      <c r="A192" s="20" t="s">
        <v>26</v>
      </c>
      <c r="B192" s="52" t="s">
        <v>118</v>
      </c>
      <c r="C192" s="17">
        <v>240</v>
      </c>
      <c r="D192" s="115">
        <v>0.6</v>
      </c>
      <c r="E192" s="115">
        <v>0.6</v>
      </c>
    </row>
    <row r="193" spans="1:5" ht="14.25">
      <c r="A193" s="21" t="s">
        <v>8</v>
      </c>
      <c r="B193" s="33" t="s">
        <v>118</v>
      </c>
      <c r="C193" s="15">
        <v>500</v>
      </c>
      <c r="D193" s="114">
        <f>D194</f>
        <v>0.9</v>
      </c>
      <c r="E193" s="114">
        <f>E194</f>
        <v>0.9</v>
      </c>
    </row>
    <row r="194" spans="1:5" ht="14.25">
      <c r="A194" s="59" t="s">
        <v>18</v>
      </c>
      <c r="B194" s="33" t="s">
        <v>118</v>
      </c>
      <c r="C194" s="15">
        <v>530</v>
      </c>
      <c r="D194" s="114">
        <v>0.9</v>
      </c>
      <c r="E194" s="114">
        <v>0.9</v>
      </c>
    </row>
    <row r="195" spans="1:5" ht="30">
      <c r="A195" s="56" t="s">
        <v>177</v>
      </c>
      <c r="B195" s="55" t="s">
        <v>176</v>
      </c>
      <c r="C195" s="22"/>
      <c r="D195" s="116">
        <f>D196+D198</f>
        <v>469.29999999999995</v>
      </c>
      <c r="E195" s="116">
        <f>E196+E198</f>
        <v>445.09999999999997</v>
      </c>
    </row>
    <row r="196" spans="1:5" ht="64.5" customHeight="1">
      <c r="A196" s="47" t="s">
        <v>55</v>
      </c>
      <c r="B196" s="52" t="s">
        <v>176</v>
      </c>
      <c r="C196" s="17">
        <v>100</v>
      </c>
      <c r="D196" s="115">
        <f>D197</f>
        <v>400.9</v>
      </c>
      <c r="E196" s="115">
        <f>E197</f>
        <v>386.7</v>
      </c>
    </row>
    <row r="197" spans="1:5" ht="29.25" customHeight="1">
      <c r="A197" s="50" t="s">
        <v>64</v>
      </c>
      <c r="B197" s="52" t="s">
        <v>176</v>
      </c>
      <c r="C197" s="17">
        <v>110</v>
      </c>
      <c r="D197" s="115">
        <v>400.9</v>
      </c>
      <c r="E197" s="115">
        <v>386.7</v>
      </c>
    </row>
    <row r="198" spans="1:5" ht="26.25">
      <c r="A198" s="47" t="s">
        <v>57</v>
      </c>
      <c r="B198" s="52" t="s">
        <v>176</v>
      </c>
      <c r="C198" s="17">
        <v>200</v>
      </c>
      <c r="D198" s="115">
        <f>D199</f>
        <v>68.400000000000006</v>
      </c>
      <c r="E198" s="115">
        <f>E199</f>
        <v>58.4</v>
      </c>
    </row>
    <row r="199" spans="1:5" ht="26.25">
      <c r="A199" s="47" t="s">
        <v>58</v>
      </c>
      <c r="B199" s="52" t="s">
        <v>176</v>
      </c>
      <c r="C199" s="17">
        <v>240</v>
      </c>
      <c r="D199" s="115">
        <v>68.400000000000006</v>
      </c>
      <c r="E199" s="115">
        <v>58.4</v>
      </c>
    </row>
    <row r="200" spans="1:5" ht="15">
      <c r="A200" s="24" t="s">
        <v>9</v>
      </c>
      <c r="B200" s="34" t="s">
        <v>170</v>
      </c>
      <c r="C200" s="25"/>
      <c r="D200" s="42">
        <f>D201</f>
        <v>1000</v>
      </c>
      <c r="E200" s="42">
        <f>E201</f>
        <v>1000</v>
      </c>
    </row>
    <row r="201" spans="1:5" ht="14.25">
      <c r="A201" s="14" t="s">
        <v>19</v>
      </c>
      <c r="B201" s="33" t="s">
        <v>170</v>
      </c>
      <c r="C201" s="15">
        <v>800</v>
      </c>
      <c r="D201" s="114">
        <f>D202</f>
        <v>1000</v>
      </c>
      <c r="E201" s="114">
        <f>E202</f>
        <v>1000</v>
      </c>
    </row>
    <row r="202" spans="1:5" ht="14.25">
      <c r="A202" s="16" t="s">
        <v>20</v>
      </c>
      <c r="B202" s="33" t="s">
        <v>170</v>
      </c>
      <c r="C202" s="17">
        <v>870</v>
      </c>
      <c r="D202" s="121">
        <v>1000</v>
      </c>
      <c r="E202" s="121">
        <v>1000</v>
      </c>
    </row>
    <row r="203" spans="1:5" ht="45">
      <c r="A203" s="24" t="s">
        <v>195</v>
      </c>
      <c r="B203" s="32" t="s">
        <v>196</v>
      </c>
      <c r="C203" s="17"/>
      <c r="D203" s="114">
        <f>D204</f>
        <v>1500</v>
      </c>
      <c r="E203" s="114">
        <f>E204</f>
        <v>1500</v>
      </c>
    </row>
    <row r="204" spans="1:5" ht="28.5">
      <c r="A204" s="96" t="s">
        <v>81</v>
      </c>
      <c r="B204" s="32" t="s">
        <v>196</v>
      </c>
      <c r="C204" s="17">
        <v>600</v>
      </c>
      <c r="D204" s="114">
        <f>D205</f>
        <v>1500</v>
      </c>
      <c r="E204" s="114">
        <f>E205</f>
        <v>1500</v>
      </c>
    </row>
    <row r="205" spans="1:5" ht="14.25">
      <c r="A205" s="97" t="s">
        <v>197</v>
      </c>
      <c r="B205" s="32" t="s">
        <v>196</v>
      </c>
      <c r="C205" s="17">
        <v>620</v>
      </c>
      <c r="D205" s="114">
        <v>1500</v>
      </c>
      <c r="E205" s="114">
        <v>1500</v>
      </c>
    </row>
    <row r="206" spans="1:5" ht="75">
      <c r="A206" s="37" t="s">
        <v>46</v>
      </c>
      <c r="B206" s="55" t="s">
        <v>138</v>
      </c>
      <c r="C206" s="44"/>
      <c r="D206" s="119">
        <f>D207</f>
        <v>165</v>
      </c>
      <c r="E206" s="119">
        <f>E207</f>
        <v>152.4</v>
      </c>
    </row>
    <row r="207" spans="1:5" ht="15">
      <c r="A207" s="14" t="s">
        <v>19</v>
      </c>
      <c r="B207" s="52" t="s">
        <v>138</v>
      </c>
      <c r="C207" s="23" t="s">
        <v>38</v>
      </c>
      <c r="D207" s="120">
        <f>D208</f>
        <v>165</v>
      </c>
      <c r="E207" s="120">
        <f>E208</f>
        <v>152.4</v>
      </c>
    </row>
    <row r="208" spans="1:5" ht="26.25">
      <c r="A208" s="16" t="s">
        <v>37</v>
      </c>
      <c r="B208" s="52" t="s">
        <v>138</v>
      </c>
      <c r="C208" s="23" t="s">
        <v>39</v>
      </c>
      <c r="D208" s="120">
        <v>165</v>
      </c>
      <c r="E208" s="120">
        <v>152.4</v>
      </c>
    </row>
    <row r="209" spans="1:5" ht="75">
      <c r="A209" s="37" t="s">
        <v>31</v>
      </c>
      <c r="B209" s="55" t="s">
        <v>139</v>
      </c>
      <c r="C209" s="44"/>
      <c r="D209" s="119">
        <f>D210</f>
        <v>0.1</v>
      </c>
      <c r="E209" s="119">
        <f>E210</f>
        <v>0.1</v>
      </c>
    </row>
    <row r="210" spans="1:5" ht="26.25">
      <c r="A210" s="47" t="s">
        <v>57</v>
      </c>
      <c r="B210" s="52" t="s">
        <v>139</v>
      </c>
      <c r="C210" s="23" t="s">
        <v>119</v>
      </c>
      <c r="D210" s="120">
        <f>D211</f>
        <v>0.1</v>
      </c>
      <c r="E210" s="120">
        <f>E211</f>
        <v>0.1</v>
      </c>
    </row>
    <row r="211" spans="1:5" ht="26.25">
      <c r="A211" s="47" t="s">
        <v>58</v>
      </c>
      <c r="B211" s="52" t="s">
        <v>139</v>
      </c>
      <c r="C211" s="23" t="s">
        <v>27</v>
      </c>
      <c r="D211" s="120">
        <v>0.1</v>
      </c>
      <c r="E211" s="120">
        <v>0.1</v>
      </c>
    </row>
    <row r="212" spans="1:5" ht="15">
      <c r="A212" s="24" t="s">
        <v>91</v>
      </c>
      <c r="B212" s="34" t="s">
        <v>172</v>
      </c>
      <c r="C212" s="25"/>
      <c r="D212" s="42">
        <f>D213</f>
        <v>1376.6</v>
      </c>
      <c r="E212" s="42">
        <f>E213</f>
        <v>1376.6</v>
      </c>
    </row>
    <row r="213" spans="1:5" ht="14.25">
      <c r="A213" s="85" t="s">
        <v>42</v>
      </c>
      <c r="B213" s="32" t="s">
        <v>172</v>
      </c>
      <c r="C213" s="15">
        <v>300</v>
      </c>
      <c r="D213" s="114">
        <f>D214</f>
        <v>1376.6</v>
      </c>
      <c r="E213" s="114">
        <f>E214</f>
        <v>1376.6</v>
      </c>
    </row>
    <row r="214" spans="1:5" ht="28.5">
      <c r="A214" s="14" t="s">
        <v>21</v>
      </c>
      <c r="B214" s="32" t="s">
        <v>172</v>
      </c>
      <c r="C214" s="17">
        <v>320</v>
      </c>
      <c r="D214" s="121">
        <v>1376.6</v>
      </c>
      <c r="E214" s="121">
        <v>1376.6</v>
      </c>
    </row>
    <row r="215" spans="1:5" ht="15">
      <c r="A215" s="24" t="s">
        <v>30</v>
      </c>
      <c r="B215" s="35" t="s">
        <v>171</v>
      </c>
      <c r="C215" s="26"/>
      <c r="D215" s="125">
        <f>D216</f>
        <v>4</v>
      </c>
      <c r="E215" s="125">
        <f>E216</f>
        <v>4</v>
      </c>
    </row>
    <row r="216" spans="1:5" ht="14.25">
      <c r="A216" s="85" t="s">
        <v>42</v>
      </c>
      <c r="B216" s="91" t="s">
        <v>171</v>
      </c>
      <c r="C216" s="45">
        <v>300</v>
      </c>
      <c r="D216" s="121">
        <f>D217</f>
        <v>4</v>
      </c>
      <c r="E216" s="121">
        <f>E217</f>
        <v>4</v>
      </c>
    </row>
    <row r="217" spans="1:5" ht="14.25">
      <c r="A217" s="19" t="s">
        <v>28</v>
      </c>
      <c r="B217" s="91" t="s">
        <v>171</v>
      </c>
      <c r="C217" s="45">
        <v>310</v>
      </c>
      <c r="D217" s="121">
        <v>4</v>
      </c>
      <c r="E217" s="121">
        <v>4</v>
      </c>
    </row>
    <row r="218" spans="1:5" ht="30">
      <c r="A218" s="24" t="s">
        <v>13</v>
      </c>
      <c r="B218" s="34" t="s">
        <v>136</v>
      </c>
      <c r="C218" s="25"/>
      <c r="D218" s="42">
        <f>D219</f>
        <v>1483.5</v>
      </c>
      <c r="E218" s="42">
        <f>E219</f>
        <v>1538.7</v>
      </c>
    </row>
    <row r="219" spans="1:5" ht="14.25">
      <c r="A219" s="14" t="s">
        <v>8</v>
      </c>
      <c r="B219" s="33" t="s">
        <v>136</v>
      </c>
      <c r="C219" s="17">
        <v>500</v>
      </c>
      <c r="D219" s="120">
        <f>D220</f>
        <v>1483.5</v>
      </c>
      <c r="E219" s="120">
        <f>E220</f>
        <v>1538.7</v>
      </c>
    </row>
    <row r="220" spans="1:5" ht="12.75" customHeight="1">
      <c r="A220" s="16" t="s">
        <v>18</v>
      </c>
      <c r="B220" s="33" t="s">
        <v>136</v>
      </c>
      <c r="C220" s="17">
        <v>530</v>
      </c>
      <c r="D220" s="120">
        <v>1483.5</v>
      </c>
      <c r="E220" s="120">
        <v>1538.7</v>
      </c>
    </row>
    <row r="221" spans="1:5" ht="10.5" hidden="1" customHeight="1">
      <c r="A221" s="24" t="s">
        <v>36</v>
      </c>
      <c r="B221" s="57" t="s">
        <v>137</v>
      </c>
      <c r="C221" s="17"/>
      <c r="D221" s="42">
        <f>D222</f>
        <v>0</v>
      </c>
      <c r="E221" s="42">
        <f>E222</f>
        <v>0</v>
      </c>
    </row>
    <row r="222" spans="1:5" ht="14.25" hidden="1">
      <c r="A222" s="14" t="s">
        <v>8</v>
      </c>
      <c r="B222" s="58" t="s">
        <v>137</v>
      </c>
      <c r="C222" s="17">
        <v>500</v>
      </c>
      <c r="D222" s="120">
        <f>D223</f>
        <v>0</v>
      </c>
      <c r="E222" s="120">
        <f>E223</f>
        <v>0</v>
      </c>
    </row>
    <row r="223" spans="1:5" ht="14.25" hidden="1">
      <c r="A223" s="16" t="s">
        <v>11</v>
      </c>
      <c r="B223" s="58" t="s">
        <v>137</v>
      </c>
      <c r="C223" s="17">
        <v>540</v>
      </c>
      <c r="D223" s="120"/>
      <c r="E223" s="120"/>
    </row>
    <row r="224" spans="1:5" ht="45">
      <c r="A224" s="24" t="s">
        <v>181</v>
      </c>
      <c r="B224" s="98" t="s">
        <v>182</v>
      </c>
      <c r="C224" s="99"/>
      <c r="D224" s="133">
        <f>D225</f>
        <v>0</v>
      </c>
      <c r="E224" s="133">
        <f>E225</f>
        <v>0</v>
      </c>
    </row>
    <row r="225" spans="1:5" ht="25.5">
      <c r="A225" s="47" t="s">
        <v>57</v>
      </c>
      <c r="B225" s="93" t="s">
        <v>182</v>
      </c>
      <c r="C225" s="23" t="s">
        <v>119</v>
      </c>
      <c r="D225" s="131">
        <f>D226</f>
        <v>0</v>
      </c>
      <c r="E225" s="131">
        <f>E226</f>
        <v>0</v>
      </c>
    </row>
    <row r="226" spans="1:5" ht="25.5">
      <c r="A226" s="47" t="s">
        <v>58</v>
      </c>
      <c r="B226" s="93" t="s">
        <v>182</v>
      </c>
      <c r="C226" s="23" t="s">
        <v>27</v>
      </c>
      <c r="D226" s="131"/>
      <c r="E226" s="131"/>
    </row>
    <row r="227" spans="1:5" ht="33.75" customHeight="1">
      <c r="A227" s="64" t="s">
        <v>150</v>
      </c>
      <c r="B227" s="65"/>
      <c r="C227" s="66"/>
      <c r="D227" s="126">
        <f>D183+D158+D151+D112+D100+D46+D39+D34+D12</f>
        <v>548812.69999999995</v>
      </c>
      <c r="E227" s="126">
        <f>E183+E158+E151+E112+E100+E46+E39+E34+E12</f>
        <v>532569.9</v>
      </c>
    </row>
    <row r="228" spans="1:5">
      <c r="C228" s="27"/>
    </row>
    <row r="229" spans="1:5">
      <c r="C229" s="27"/>
    </row>
    <row r="230" spans="1:5">
      <c r="C230" s="27"/>
      <c r="D230" s="113"/>
      <c r="E230" s="113"/>
    </row>
    <row r="231" spans="1:5">
      <c r="C231" s="27"/>
    </row>
    <row r="232" spans="1:5">
      <c r="C232" s="27"/>
    </row>
    <row r="233" spans="1:5">
      <c r="C233" s="27"/>
    </row>
    <row r="234" spans="1:5">
      <c r="C234" s="27"/>
    </row>
    <row r="235" spans="1:5">
      <c r="C235" s="27"/>
    </row>
    <row r="236" spans="1:5">
      <c r="C236" s="27"/>
    </row>
    <row r="237" spans="1:5">
      <c r="C237" s="27"/>
    </row>
    <row r="238" spans="1:5">
      <c r="C238" s="27"/>
    </row>
    <row r="239" spans="1:5">
      <c r="C239" s="27"/>
    </row>
    <row r="240" spans="1:5">
      <c r="C240" s="27"/>
    </row>
    <row r="241" spans="3:3">
      <c r="C241" s="27"/>
    </row>
    <row r="242" spans="3:3">
      <c r="C242" s="27"/>
    </row>
    <row r="243" spans="3:3">
      <c r="C243" s="27"/>
    </row>
    <row r="244" spans="3:3">
      <c r="C244" s="27"/>
    </row>
    <row r="245" spans="3:3">
      <c r="C245" s="27"/>
    </row>
    <row r="246" spans="3:3">
      <c r="C246" s="27"/>
    </row>
    <row r="247" spans="3:3">
      <c r="C247" s="27"/>
    </row>
  </sheetData>
  <mergeCells count="6">
    <mergeCell ref="A9:A10"/>
    <mergeCell ref="A6:C6"/>
    <mergeCell ref="B9:B10"/>
    <mergeCell ref="C9:C10"/>
    <mergeCell ref="A5:E5"/>
    <mergeCell ref="D9:E9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8" fitToHeight="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2017-11-13T23:21:16Z</cp:lastPrinted>
  <dcterms:created xsi:type="dcterms:W3CDTF">2004-12-14T02:28:06Z</dcterms:created>
  <dcterms:modified xsi:type="dcterms:W3CDTF">2018-01-15T00:22:47Z</dcterms:modified>
</cp:coreProperties>
</file>