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'Лист1'!$A$1:$M$213</definedName>
  </definedNames>
  <calcPr fullCalcOnLoad="1"/>
</workbook>
</file>

<file path=xl/sharedStrings.xml><?xml version="1.0" encoding="utf-8"?>
<sst xmlns="http://schemas.openxmlformats.org/spreadsheetml/2006/main" count="637" uniqueCount="298">
  <si>
    <t>Квоты добычи</t>
  </si>
  <si>
    <t>1. Акшинский район</t>
  </si>
  <si>
    <t xml:space="preserve"> ООУ</t>
  </si>
  <si>
    <t>ИП Глушков В.Л.</t>
  </si>
  <si>
    <t>ИП Щеглов В.А.</t>
  </si>
  <si>
    <t>2. Александрово-Заводский район</t>
  </si>
  <si>
    <t>3. Балейский район</t>
  </si>
  <si>
    <t>ООУ</t>
  </si>
  <si>
    <t>ООО «Сибцветметэнерго»</t>
  </si>
  <si>
    <t>ОМНС «Геван»</t>
  </si>
  <si>
    <t>ООО «Телекомремстройсервис»</t>
  </si>
  <si>
    <t>ООО «Лось»</t>
  </si>
  <si>
    <t xml:space="preserve">ООО «Ургуй» </t>
  </si>
  <si>
    <t>ООО «Талчер»</t>
  </si>
  <si>
    <t xml:space="preserve">СПК «Черемхово» </t>
  </si>
  <si>
    <t>ООО «Таежная компания»</t>
  </si>
  <si>
    <t>ООО «Горлинка»</t>
  </si>
  <si>
    <t>ИП Агафонов Г.М.</t>
  </si>
  <si>
    <t>МУП «Кыринское ОПХ»</t>
  </si>
  <si>
    <t>ООО МПЗХ «Охотник»</t>
  </si>
  <si>
    <t>ИП Дрёмов П.М</t>
  </si>
  <si>
    <t>ИП Кладовая З.Н.</t>
  </si>
  <si>
    <t>ООО «Талакан»</t>
  </si>
  <si>
    <t>ИП Беломестнов А.П.</t>
  </si>
  <si>
    <t>ООО «Дальсо-природа»</t>
  </si>
  <si>
    <t>ООО «Каренга»</t>
  </si>
  <si>
    <t>ИП Кириллова О.П.</t>
  </si>
  <si>
    <t>ООО «Тунгирохота»</t>
  </si>
  <si>
    <t>2 838,4</t>
  </si>
  <si>
    <t>ИП Шолохов А.Н.</t>
  </si>
  <si>
    <t>ООО «Востокэнергомонтаж»</t>
  </si>
  <si>
    <t>ООО «Улётовский КЗПХ»</t>
  </si>
  <si>
    <t>ООО «Лесгеоконсалтинг»</t>
  </si>
  <si>
    <t>ООО «Читинское охотничье хозяйство»</t>
  </si>
  <si>
    <t>ООО «Герум»</t>
  </si>
  <si>
    <t>ИП Иванов Э.Ю.</t>
  </si>
  <si>
    <t>ИП Лиханов Д.И.</t>
  </si>
  <si>
    <t>ООО «Чита-Охота»</t>
  </si>
  <si>
    <t>ИП Леонова Л.В.</t>
  </si>
  <si>
    <t>ИП Ерёмин С.А.</t>
  </si>
  <si>
    <t>Итого:</t>
  </si>
  <si>
    <t>ИТОГО ПО КРАЮ</t>
  </si>
  <si>
    <t>Наименование закрепленного охотничьего угодья, общедоступных охотничьих угодий муниципальных районов.</t>
  </si>
  <si>
    <t>Общая площадь охотничьих угодий тыс. га</t>
  </si>
  <si>
    <t xml:space="preserve">Численность вида охотничьего ресурса, особей по состоянию на 1 апреля </t>
  </si>
  <si>
    <t>Показатель численности охотничьего ресурса, особей на 1000 га</t>
  </si>
  <si>
    <t>Забайкальского края</t>
  </si>
  <si>
    <t>Всего особей (без подразделения по половому признаку)</t>
  </si>
  <si>
    <t>№ п/п</t>
  </si>
  <si>
    <t>1.1</t>
  </si>
  <si>
    <t>1.1.1</t>
  </si>
  <si>
    <t>1.2</t>
  </si>
  <si>
    <t>1.3</t>
  </si>
  <si>
    <t>1.4</t>
  </si>
  <si>
    <t>1.5</t>
  </si>
  <si>
    <t>1.6</t>
  </si>
  <si>
    <t>2.1</t>
  </si>
  <si>
    <t>2.2</t>
  </si>
  <si>
    <t>Охотхозяйство «Каменск-Боровское» ЗабКОООиР</t>
  </si>
  <si>
    <t>Охотхозяйство «Балейское» ЗабКОООиР</t>
  </si>
  <si>
    <t>3.1</t>
  </si>
  <si>
    <t>3.2</t>
  </si>
  <si>
    <t>3.3</t>
  </si>
  <si>
    <t>Охотхозяйство «Газимурское» ЗабКОООиР</t>
  </si>
  <si>
    <t>5.1</t>
  </si>
  <si>
    <t>5.2</t>
  </si>
  <si>
    <t>6.1</t>
  </si>
  <si>
    <t>6.2</t>
  </si>
  <si>
    <t>6.3</t>
  </si>
  <si>
    <t>ООО Эрен-плюс, участок №2</t>
  </si>
  <si>
    <t>Охотхозяйство «Карымское» ЗабКОООиР</t>
  </si>
  <si>
    <t>7.1</t>
  </si>
  <si>
    <t>7.2</t>
  </si>
  <si>
    <t>7.3</t>
  </si>
  <si>
    <t>7.4</t>
  </si>
  <si>
    <t>7.5</t>
  </si>
  <si>
    <t>7.6</t>
  </si>
  <si>
    <t>7.7</t>
  </si>
  <si>
    <t>8.1</t>
  </si>
  <si>
    <t>8.2</t>
  </si>
  <si>
    <t>8.3</t>
  </si>
  <si>
    <t>8.4</t>
  </si>
  <si>
    <t>8.5</t>
  </si>
  <si>
    <t>8.6</t>
  </si>
  <si>
    <t>9.1</t>
  </si>
  <si>
    <t>9.2</t>
  </si>
  <si>
    <t>10.1</t>
  </si>
  <si>
    <t>10.2</t>
  </si>
  <si>
    <t>Охотхозяйство «Калининское» ЗабКОООиР</t>
  </si>
  <si>
    <t>Охотхозяйство «Карповское» ЗабКОООиР</t>
  </si>
  <si>
    <t>11.1</t>
  </si>
  <si>
    <t>11.2</t>
  </si>
  <si>
    <t>11.3</t>
  </si>
  <si>
    <t>11.4</t>
  </si>
  <si>
    <t>11.5</t>
  </si>
  <si>
    <t>12. Нерчинско-Заводский район</t>
  </si>
  <si>
    <t>12.1</t>
  </si>
  <si>
    <t>12.2</t>
  </si>
  <si>
    <t>12.3</t>
  </si>
  <si>
    <t>Охотхозяйство «Нерчинско-Заводское» ЗабКОООиР</t>
  </si>
  <si>
    <t>13.  Ононский район</t>
  </si>
  <si>
    <t>13.1</t>
  </si>
  <si>
    <t>14.1</t>
  </si>
  <si>
    <t>14.2</t>
  </si>
  <si>
    <t>14.3</t>
  </si>
  <si>
    <t>14.4</t>
  </si>
  <si>
    <t>14.5</t>
  </si>
  <si>
    <t>14.6</t>
  </si>
  <si>
    <t xml:space="preserve">Охотхозяйство «Балягинское»  ЗабКОООиР </t>
  </si>
  <si>
    <t xml:space="preserve">Охотхозяйство «Катангарское»  ЗабКОООиР </t>
  </si>
  <si>
    <t>Охотхозяйство «Новопавловское» ЗабКОООиР</t>
  </si>
  <si>
    <t>Охотхозяйство «Сретенское» ЗабКОООиР</t>
  </si>
  <si>
    <t>Охотхозяйство «Кокуйское» ЗабКОООиР</t>
  </si>
  <si>
    <t>Охотхозяйство «Усть-Карское» ЗабКОООиР</t>
  </si>
  <si>
    <t>15.1</t>
  </si>
  <si>
    <t>15.2</t>
  </si>
  <si>
    <t>15.3</t>
  </si>
  <si>
    <t>15.4</t>
  </si>
  <si>
    <t>Охотхозяйство «Ульдургинское» ЗабКОООиР</t>
  </si>
  <si>
    <t>16.1</t>
  </si>
  <si>
    <t>16.2</t>
  </si>
  <si>
    <t>16.3</t>
  </si>
  <si>
    <t>16.4</t>
  </si>
  <si>
    <t>17.1</t>
  </si>
  <si>
    <t>17.2</t>
  </si>
  <si>
    <t>Охотхозяйство «Улётовское» ЗабКОООиР</t>
  </si>
  <si>
    <t>18.1</t>
  </si>
  <si>
    <t>18.2</t>
  </si>
  <si>
    <t>18.3</t>
  </si>
  <si>
    <t>18.4</t>
  </si>
  <si>
    <t>18.5</t>
  </si>
  <si>
    <t>19.1</t>
  </si>
  <si>
    <t>19.2</t>
  </si>
  <si>
    <t>Охотхозяйство «Хилокское» ЗабКОООиР</t>
  </si>
  <si>
    <t>20.1</t>
  </si>
  <si>
    <t>Охотхозяйство «Кручининское» ЗабКОООиР</t>
  </si>
  <si>
    <t>Охотхозяйство «Маккавеевское» ЗабКОООиР</t>
  </si>
  <si>
    <t>Охотхозяйство «Оленгуйское» ЗабКОООиР</t>
  </si>
  <si>
    <t>Охотхозяйство «Яблоновское» ЗабКОООиР</t>
  </si>
  <si>
    <t>Охотхозяйство «Читинское» ЗабКОООиР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</si>
  <si>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</si>
  <si>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</si>
  <si>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</si>
  <si>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</si>
  <si>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</si>
  <si>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</si>
  <si>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</si>
  <si>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</si>
  <si>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</si>
  <si>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</si>
  <si>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</si>
  <si>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</si>
  <si>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</si>
  <si>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22.1</t>
  </si>
  <si>
    <t>22.2</t>
  </si>
  <si>
    <t>Охотхозяйство «Шелопугинское» ЗабКОООиР</t>
  </si>
  <si>
    <t>Охотхозяйство «Первомайское» ЗабКОООиР</t>
  </si>
  <si>
    <t>Охотхозяйство «Шилкинское» ЗабКОООиР</t>
  </si>
  <si>
    <t>23.1</t>
  </si>
  <si>
    <t>23.2</t>
  </si>
  <si>
    <t>23.3</t>
  </si>
  <si>
    <t>23.4</t>
  </si>
  <si>
    <t>23.5</t>
  </si>
  <si>
    <t>24.1</t>
  </si>
  <si>
    <t>24.2</t>
  </si>
  <si>
    <t>Охотхозяйство «Дульдургинское» ЗабКОООиР</t>
  </si>
  <si>
    <t>Проект квот добычи</t>
  </si>
  <si>
    <t>18.6</t>
  </si>
  <si>
    <t>ООО "Недра"</t>
  </si>
  <si>
    <t xml:space="preserve">Хозяйство «Новотроицкое» ВОО Забайкалья </t>
  </si>
  <si>
    <t>25.1</t>
  </si>
  <si>
    <t>Охотхозяйство «Агиннское» ЗабКОООиР</t>
  </si>
  <si>
    <t>25.2</t>
  </si>
  <si>
    <t>26.1</t>
  </si>
  <si>
    <t>24.3</t>
  </si>
  <si>
    <t>ИП Федорова И.А.</t>
  </si>
  <si>
    <t>ООО "Край"</t>
  </si>
  <si>
    <t>ООО "Прометей"</t>
  </si>
  <si>
    <t>9.3</t>
  </si>
  <si>
    <t>9.4</t>
  </si>
  <si>
    <t>ИП Федотов С.А.</t>
  </si>
  <si>
    <t>ООО "Петровский"</t>
  </si>
  <si>
    <t>ООО "Мегастрой+"</t>
  </si>
  <si>
    <t>14.7</t>
  </si>
  <si>
    <t>14.8</t>
  </si>
  <si>
    <t>14.9</t>
  </si>
  <si>
    <t>15.5</t>
  </si>
  <si>
    <t>ИП Ефимов В.А.</t>
  </si>
  <si>
    <t>ООО "Егерь"</t>
  </si>
  <si>
    <t>18.7</t>
  </si>
  <si>
    <t>ИП Торопшин В.А.</t>
  </si>
  <si>
    <t>ООО "Охотник плюс"</t>
  </si>
  <si>
    <t>ИП Голубцов А.Г.</t>
  </si>
  <si>
    <t>ИП Макаров А.А.</t>
  </si>
  <si>
    <t>19.3</t>
  </si>
  <si>
    <t>19.4</t>
  </si>
  <si>
    <t>19.5</t>
  </si>
  <si>
    <t>19.6</t>
  </si>
  <si>
    <t>20.2</t>
  </si>
  <si>
    <t>Охотхозяйство "Калганское" ЗабКОООиР</t>
  </si>
  <si>
    <t>Охотхозяйство "Чернышевское" ЗабКОООиР</t>
  </si>
  <si>
    <r>
      <t>Рыси</t>
    </r>
    <r>
      <rPr>
        <sz val="12"/>
        <color indexed="8"/>
        <rFont val="Times New Roman"/>
        <family val="1"/>
      </rPr>
      <t xml:space="preserve"> на территории охотничьих угодий</t>
    </r>
  </si>
  <si>
    <t>2016 г.</t>
  </si>
  <si>
    <t>ООО "Алдан"</t>
  </si>
  <si>
    <t>4.1</t>
  </si>
  <si>
    <t>4.2</t>
  </si>
  <si>
    <t>4.4</t>
  </si>
  <si>
    <t>ООО «Становик»</t>
  </si>
  <si>
    <t>ИП Колесников С.Б.</t>
  </si>
  <si>
    <t>9.5</t>
  </si>
  <si>
    <t>9.6</t>
  </si>
  <si>
    <t>9.7</t>
  </si>
  <si>
    <t>ИП Самсонов В.Ф.</t>
  </si>
  <si>
    <t>14.10</t>
  </si>
  <si>
    <t>ЗАО «Рудник-Александровский»</t>
  </si>
  <si>
    <t>ИП Забелин Е.А.</t>
  </si>
  <si>
    <t>15.6</t>
  </si>
  <si>
    <t>15.7</t>
  </si>
  <si>
    <t>ООО "Кедр"</t>
  </si>
  <si>
    <t>18.8</t>
  </si>
  <si>
    <t>ИП Калинина А.К.</t>
  </si>
  <si>
    <t>ИП Галданова Т.Н.</t>
  </si>
  <si>
    <t>ИП Глебушкин П.В.</t>
  </si>
  <si>
    <t>19.7</t>
  </si>
  <si>
    <t>19.8</t>
  </si>
  <si>
    <t>19.9</t>
  </si>
  <si>
    <t>0.1</t>
  </si>
  <si>
    <t>21.1.1</t>
  </si>
  <si>
    <t>ООО "Барс"</t>
  </si>
  <si>
    <t>НИИВ Восточной Сибири - филиал СФНЦА РАН</t>
  </si>
  <si>
    <t xml:space="preserve"> В целях научно-исследовательской деятельности НИИВ Восточной Сибири - филиал СФНЦА РАН  </t>
  </si>
  <si>
    <t xml:space="preserve"> В целях научно-исследовательской деятельности НИИВ Восточной Сибири - филиал СФНЦА РАН</t>
  </si>
  <si>
    <t>2017 г.</t>
  </si>
  <si>
    <t>1.7</t>
  </si>
  <si>
    <t>Хозяйство «Онкоекское» ЗабКОООиР</t>
  </si>
  <si>
    <t>ИП Логинов А.В.</t>
  </si>
  <si>
    <t>2.3</t>
  </si>
  <si>
    <t>ИП Ревягин Р.В.</t>
  </si>
  <si>
    <t>7.8</t>
  </si>
  <si>
    <t>ЗабКООРиО "Динамо" - ОХ "Зинкуй"</t>
  </si>
  <si>
    <t>ООО "Транссиб"</t>
  </si>
  <si>
    <t>10.3</t>
  </si>
  <si>
    <t>10.4</t>
  </si>
  <si>
    <t>ООО «Охотник»</t>
  </si>
  <si>
    <t>ИП Мельник М.В.</t>
  </si>
  <si>
    <t>ИП Рыжих О.В.</t>
  </si>
  <si>
    <t>14.11</t>
  </si>
  <si>
    <t>19.10</t>
  </si>
  <si>
    <t>19.11</t>
  </si>
  <si>
    <t>ИП Малютин В.А.</t>
  </si>
  <si>
    <t>ИП Степочкин А.Г.</t>
  </si>
  <si>
    <t>20.3</t>
  </si>
  <si>
    <t>20.4</t>
  </si>
  <si>
    <t>Охотхозяйство "Жирекенское" ЗабКОООиР</t>
  </si>
  <si>
    <t>25.3</t>
  </si>
  <si>
    <t>ООО "Гуран"</t>
  </si>
  <si>
    <r>
      <t>Примечание:</t>
    </r>
    <r>
      <rPr>
        <sz val="10"/>
        <color indexed="8"/>
        <rFont val="Times New Roman"/>
        <family val="1"/>
      </rPr>
      <t xml:space="preserve"> согласно данных мониторинга численности охотничьих ресурсов в остальных охотничьих угодьях  Забайкальского края Рысь не обитает, заявки на её добычу в Министерство природных ресурсов Забайкальского края не поступали</t>
    </r>
  </si>
  <si>
    <t>ООО «Заказник»</t>
  </si>
  <si>
    <t>19.12</t>
  </si>
  <si>
    <t>ВОО Забайкалья - Хилокское ОХ</t>
  </si>
  <si>
    <t>на  период  с  1  августа  2018г.  до  1  августа  2019г.</t>
  </si>
  <si>
    <t>2018 г.</t>
  </si>
  <si>
    <t>%  от численности в 2018 г.</t>
  </si>
  <si>
    <t>4.3</t>
  </si>
  <si>
    <t>ООО "Забохотсервис"</t>
  </si>
  <si>
    <t>на  период  с  1  августа  2019г.  до  1  августа  2020г.</t>
  </si>
  <si>
    <t>2019 г.</t>
  </si>
  <si>
    <t>%  от численности в 2019 г.</t>
  </si>
  <si>
    <t>ООО "Север"</t>
  </si>
  <si>
    <t>ООО "Дунфан"</t>
  </si>
  <si>
    <t>Охотхозяйство «Оловяннинское» ЗабКОООиР</t>
  </si>
  <si>
    <t>Охотхозяйство «Ключевское» ЗабКОООиР</t>
  </si>
  <si>
    <t xml:space="preserve">Хозяйство «Борзинское» ВОО Забайкалья </t>
  </si>
  <si>
    <t>ИП Русинов А.И.</t>
  </si>
  <si>
    <t>4. Борзинский район</t>
  </si>
  <si>
    <t>5. Газимуро-Заводский район</t>
  </si>
  <si>
    <t>6. Калганский район</t>
  </si>
  <si>
    <t>7. Каларский район</t>
  </si>
  <si>
    <t>8. Карымский район</t>
  </si>
  <si>
    <t>9. Красночикойский район</t>
  </si>
  <si>
    <t>10. Кыринский район</t>
  </si>
  <si>
    <t>11. Могочинский район</t>
  </si>
  <si>
    <t>12. Нерчинский район</t>
  </si>
  <si>
    <t xml:space="preserve">Итого: </t>
  </si>
  <si>
    <t xml:space="preserve">14. Оловяннинский район </t>
  </si>
  <si>
    <t>15. Петровск-Забайкальский район</t>
  </si>
  <si>
    <t>16. Сретенский район</t>
  </si>
  <si>
    <t>17. Тунгокоченский район</t>
  </si>
  <si>
    <t>18. Тунгиро-Олёкминский район</t>
  </si>
  <si>
    <t>19. Улётовский район</t>
  </si>
  <si>
    <t>20. Хилокский район</t>
  </si>
  <si>
    <t>21. Чернышевский район</t>
  </si>
  <si>
    <t>22. Читинский район</t>
  </si>
  <si>
    <t>23. Шелопугинский район</t>
  </si>
  <si>
    <t>24. Шилкинский район</t>
  </si>
  <si>
    <t>25. Агинский район</t>
  </si>
  <si>
    <t>26. Дульдургинский район</t>
  </si>
  <si>
    <t>27. Могойтуйский район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</si>
</sst>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3" fontId="11" fillId="0" borderId="10" xfId="6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166" fontId="1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1" fillId="0" borderId="10" xfId="6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64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166" fontId="11" fillId="33" borderId="10" xfId="0" applyNumberFormat="1" applyFont="1" applyFill="1" applyBorder="1" applyAlignment="1">
      <alignment horizontal="center" vertical="center" wrapText="1"/>
    </xf>
    <xf numFmtId="2" fontId="11" fillId="0" borderId="10" xfId="60" applyNumberFormat="1" applyFont="1" applyFill="1" applyBorder="1" applyAlignment="1">
      <alignment horizontal="center" vertical="center" wrapText="1"/>
    </xf>
    <xf numFmtId="164" fontId="11" fillId="0" borderId="10" xfId="6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" fontId="11" fillId="0" borderId="10" xfId="6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7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1" fillId="7" borderId="10" xfId="0" applyFont="1" applyFill="1" applyBorder="1" applyAlignment="1">
      <alignment horizontal="center" vertical="center" wrapText="1"/>
    </xf>
    <xf numFmtId="0" fontId="55" fillId="7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0" fontId="3" fillId="35" borderId="0" xfId="0" applyFont="1" applyFill="1" applyAlignment="1">
      <alignment/>
    </xf>
    <xf numFmtId="0" fontId="56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4"/>
  <sheetViews>
    <sheetView tabSelected="1" zoomScale="140" zoomScaleNormal="140" zoomScaleSheetLayoutView="90" zoomScalePageLayoutView="0" workbookViewId="0" topLeftCell="A203">
      <selection activeCell="B210" sqref="B210:L213"/>
    </sheetView>
  </sheetViews>
  <sheetFormatPr defaultColWidth="9.140625" defaultRowHeight="15"/>
  <cols>
    <col min="1" max="1" width="5.28125" style="1" customWidth="1"/>
    <col min="2" max="2" width="6.7109375" style="1" customWidth="1"/>
    <col min="3" max="3" width="29.140625" style="1" customWidth="1"/>
    <col min="4" max="4" width="11.7109375" style="36" customWidth="1"/>
    <col min="5" max="5" width="7.8515625" style="1" customWidth="1"/>
    <col min="6" max="6" width="7.00390625" style="1" customWidth="1"/>
    <col min="7" max="7" width="7.28125" style="1" customWidth="1"/>
    <col min="8" max="10" width="7.421875" style="1" customWidth="1"/>
    <col min="11" max="11" width="11.57421875" style="1" customWidth="1"/>
    <col min="12" max="12" width="20.00390625" style="1" customWidth="1"/>
    <col min="13" max="16384" width="9.140625" style="1" customWidth="1"/>
  </cols>
  <sheetData>
    <row r="1" spans="1:13" ht="15.75">
      <c r="A1" s="4"/>
      <c r="B1" s="79" t="s">
        <v>166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4"/>
    </row>
    <row r="2" spans="1:13" ht="18.75" customHeight="1">
      <c r="A2" s="4"/>
      <c r="B2" s="80" t="s">
        <v>201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4"/>
    </row>
    <row r="3" spans="1:13" ht="4.5" customHeight="1">
      <c r="A3" s="4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4"/>
    </row>
    <row r="4" spans="1:13" ht="15.75">
      <c r="A4" s="4"/>
      <c r="B4" s="82" t="s">
        <v>46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4"/>
    </row>
    <row r="5" spans="1:13" ht="9" customHeight="1">
      <c r="A5" s="4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4"/>
    </row>
    <row r="6" spans="1:13" ht="15.75">
      <c r="A6" s="4"/>
      <c r="B6" s="81" t="s">
        <v>265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4"/>
    </row>
    <row r="7" spans="1:13" ht="12.75">
      <c r="A7" s="4"/>
      <c r="B7" s="5"/>
      <c r="C7" s="6"/>
      <c r="D7" s="33"/>
      <c r="E7" s="6"/>
      <c r="F7" s="6"/>
      <c r="G7" s="6"/>
      <c r="H7" s="6"/>
      <c r="I7" s="6"/>
      <c r="J7" s="6"/>
      <c r="K7" s="6"/>
      <c r="L7" s="6"/>
      <c r="M7" s="4"/>
    </row>
    <row r="8" spans="1:13" ht="39.75" customHeight="1">
      <c r="A8" s="4"/>
      <c r="B8" s="75" t="s">
        <v>48</v>
      </c>
      <c r="C8" s="78" t="s">
        <v>42</v>
      </c>
      <c r="D8" s="98" t="s">
        <v>43</v>
      </c>
      <c r="E8" s="78" t="s">
        <v>44</v>
      </c>
      <c r="F8" s="78"/>
      <c r="G8" s="78"/>
      <c r="H8" s="78" t="s">
        <v>45</v>
      </c>
      <c r="I8" s="78"/>
      <c r="J8" s="78"/>
      <c r="K8" s="78" t="s">
        <v>0</v>
      </c>
      <c r="L8" s="78"/>
      <c r="M8" s="4"/>
    </row>
    <row r="9" spans="1:13" ht="18.75" customHeight="1">
      <c r="A9" s="4"/>
      <c r="B9" s="76"/>
      <c r="C9" s="78"/>
      <c r="D9" s="98"/>
      <c r="E9" s="78"/>
      <c r="F9" s="78"/>
      <c r="G9" s="78"/>
      <c r="H9" s="78"/>
      <c r="I9" s="78"/>
      <c r="J9" s="78"/>
      <c r="K9" s="78" t="s">
        <v>267</v>
      </c>
      <c r="L9" s="78" t="s">
        <v>47</v>
      </c>
      <c r="M9" s="4"/>
    </row>
    <row r="10" spans="1:13" ht="9.75" customHeight="1">
      <c r="A10" s="4"/>
      <c r="B10" s="76"/>
      <c r="C10" s="78"/>
      <c r="D10" s="98"/>
      <c r="E10" s="78"/>
      <c r="F10" s="78"/>
      <c r="G10" s="78"/>
      <c r="H10" s="78"/>
      <c r="I10" s="78"/>
      <c r="J10" s="78"/>
      <c r="K10" s="78"/>
      <c r="L10" s="78"/>
      <c r="M10" s="4"/>
    </row>
    <row r="11" spans="1:13" ht="33.75" customHeight="1">
      <c r="A11" s="4"/>
      <c r="B11" s="77"/>
      <c r="C11" s="78"/>
      <c r="D11" s="98"/>
      <c r="E11" s="41" t="s">
        <v>232</v>
      </c>
      <c r="F11" s="41" t="s">
        <v>261</v>
      </c>
      <c r="G11" s="41" t="s">
        <v>266</v>
      </c>
      <c r="H11" s="41" t="s">
        <v>232</v>
      </c>
      <c r="I11" s="41" t="s">
        <v>261</v>
      </c>
      <c r="J11" s="41" t="s">
        <v>266</v>
      </c>
      <c r="K11" s="78"/>
      <c r="L11" s="78"/>
      <c r="M11" s="4"/>
    </row>
    <row r="12" spans="1:13" s="2" customFormat="1" ht="11.25">
      <c r="A12" s="9"/>
      <c r="B12" s="10">
        <v>1</v>
      </c>
      <c r="C12" s="10">
        <v>2</v>
      </c>
      <c r="D12" s="34">
        <v>3</v>
      </c>
      <c r="E12" s="10">
        <v>4</v>
      </c>
      <c r="F12" s="10">
        <v>5</v>
      </c>
      <c r="G12" s="10">
        <v>6</v>
      </c>
      <c r="H12" s="10">
        <v>7</v>
      </c>
      <c r="I12" s="10">
        <v>8</v>
      </c>
      <c r="J12" s="10">
        <v>9</v>
      </c>
      <c r="K12" s="10">
        <v>10</v>
      </c>
      <c r="L12" s="10">
        <v>11</v>
      </c>
      <c r="M12" s="9"/>
    </row>
    <row r="13" spans="1:13" ht="12.75" customHeight="1">
      <c r="A13" s="4"/>
      <c r="B13" s="73" t="s">
        <v>1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4"/>
    </row>
    <row r="14" spans="1:13" ht="12.75">
      <c r="A14" s="4"/>
      <c r="B14" s="12" t="s">
        <v>49</v>
      </c>
      <c r="C14" s="8" t="s">
        <v>2</v>
      </c>
      <c r="D14" s="15">
        <v>384.4</v>
      </c>
      <c r="E14" s="7">
        <v>37</v>
      </c>
      <c r="F14" s="7">
        <v>29</v>
      </c>
      <c r="G14" s="37">
        <v>38</v>
      </c>
      <c r="H14" s="13">
        <v>0.09</v>
      </c>
      <c r="I14" s="13">
        <v>0.07</v>
      </c>
      <c r="J14" s="1">
        <v>0.9</v>
      </c>
      <c r="K14" s="7">
        <v>10</v>
      </c>
      <c r="L14" s="61">
        <v>2</v>
      </c>
      <c r="M14" s="4"/>
    </row>
    <row r="15" spans="1:13" ht="21.75" customHeight="1">
      <c r="A15" s="4"/>
      <c r="B15" s="12" t="s">
        <v>50</v>
      </c>
      <c r="C15" s="95" t="s">
        <v>230</v>
      </c>
      <c r="D15" s="96"/>
      <c r="E15" s="96"/>
      <c r="F15" s="96"/>
      <c r="G15" s="96"/>
      <c r="H15" s="96"/>
      <c r="I15" s="96"/>
      <c r="J15" s="96"/>
      <c r="K15" s="97"/>
      <c r="L15" s="61">
        <v>1</v>
      </c>
      <c r="M15" s="4"/>
    </row>
    <row r="16" spans="1:13" ht="25.5">
      <c r="A16" s="4"/>
      <c r="B16" s="12" t="s">
        <v>51</v>
      </c>
      <c r="C16" s="8" t="s">
        <v>234</v>
      </c>
      <c r="D16" s="15">
        <v>56.9</v>
      </c>
      <c r="E16" s="7">
        <v>5</v>
      </c>
      <c r="F16" s="7">
        <v>5</v>
      </c>
      <c r="G16" s="37">
        <v>2</v>
      </c>
      <c r="H16" s="13">
        <v>0</v>
      </c>
      <c r="I16" s="13">
        <v>0.08</v>
      </c>
      <c r="J16" s="57">
        <v>0.03</v>
      </c>
      <c r="K16" s="7">
        <v>0</v>
      </c>
      <c r="L16" s="61">
        <v>0</v>
      </c>
      <c r="M16" s="4"/>
    </row>
    <row r="17" spans="1:13" ht="12.75">
      <c r="A17" s="4"/>
      <c r="B17" s="12" t="s">
        <v>52</v>
      </c>
      <c r="C17" s="8" t="s">
        <v>228</v>
      </c>
      <c r="D17" s="15">
        <v>36.8</v>
      </c>
      <c r="E17" s="7">
        <v>3</v>
      </c>
      <c r="F17" s="7">
        <v>5</v>
      </c>
      <c r="G17" s="37">
        <v>8</v>
      </c>
      <c r="H17" s="37">
        <v>0</v>
      </c>
      <c r="I17" s="13">
        <v>0.13</v>
      </c>
      <c r="J17" s="57">
        <v>0.2</v>
      </c>
      <c r="K17" s="7">
        <v>0</v>
      </c>
      <c r="L17" s="61">
        <v>0</v>
      </c>
      <c r="M17" s="4"/>
    </row>
    <row r="18" spans="1:13" ht="12.75">
      <c r="A18" s="4"/>
      <c r="B18" s="12" t="s">
        <v>53</v>
      </c>
      <c r="C18" s="8" t="s">
        <v>3</v>
      </c>
      <c r="D18" s="15">
        <v>20.6</v>
      </c>
      <c r="E18" s="7">
        <v>0</v>
      </c>
      <c r="F18" s="7">
        <v>0</v>
      </c>
      <c r="G18" s="37">
        <v>0</v>
      </c>
      <c r="H18" s="14">
        <v>0.04</v>
      </c>
      <c r="I18" s="37">
        <v>0</v>
      </c>
      <c r="J18" s="57">
        <v>0</v>
      </c>
      <c r="K18" s="7">
        <v>0</v>
      </c>
      <c r="L18" s="61">
        <v>0</v>
      </c>
      <c r="M18" s="4"/>
    </row>
    <row r="19" spans="1:13" ht="12.75">
      <c r="A19" s="4"/>
      <c r="B19" s="12" t="s">
        <v>54</v>
      </c>
      <c r="C19" s="8" t="s">
        <v>4</v>
      </c>
      <c r="D19" s="15">
        <v>20.9</v>
      </c>
      <c r="E19" s="7">
        <v>1</v>
      </c>
      <c r="F19" s="7">
        <v>2</v>
      </c>
      <c r="G19" s="37">
        <v>2</v>
      </c>
      <c r="H19" s="14">
        <v>0.04</v>
      </c>
      <c r="I19" s="14">
        <v>0.1</v>
      </c>
      <c r="J19" s="57">
        <v>0.1</v>
      </c>
      <c r="K19" s="7">
        <v>0</v>
      </c>
      <c r="L19" s="61">
        <v>0</v>
      </c>
      <c r="M19" s="4"/>
    </row>
    <row r="20" spans="1:13" ht="25.5">
      <c r="A20" s="4"/>
      <c r="B20" s="12" t="s">
        <v>55</v>
      </c>
      <c r="C20" s="8" t="s">
        <v>229</v>
      </c>
      <c r="D20" s="15">
        <v>50</v>
      </c>
      <c r="E20" s="7">
        <v>14</v>
      </c>
      <c r="F20" s="7">
        <v>18</v>
      </c>
      <c r="G20" s="37">
        <v>13</v>
      </c>
      <c r="H20" s="13">
        <v>0.1</v>
      </c>
      <c r="I20" s="13">
        <v>0.37</v>
      </c>
      <c r="J20" s="57">
        <v>0.1</v>
      </c>
      <c r="K20" s="7">
        <v>10</v>
      </c>
      <c r="L20" s="64">
        <v>1</v>
      </c>
      <c r="M20" s="4"/>
    </row>
    <row r="21" spans="1:14" ht="12.75">
      <c r="A21" s="4"/>
      <c r="B21" s="12" t="s">
        <v>233</v>
      </c>
      <c r="C21" s="8" t="s">
        <v>235</v>
      </c>
      <c r="D21" s="15">
        <v>24.2</v>
      </c>
      <c r="E21" s="7">
        <v>1</v>
      </c>
      <c r="F21" s="7">
        <v>3</v>
      </c>
      <c r="G21" s="37">
        <v>2</v>
      </c>
      <c r="H21" s="13">
        <v>0</v>
      </c>
      <c r="I21" s="14">
        <v>0.05</v>
      </c>
      <c r="J21" s="57">
        <v>0.08</v>
      </c>
      <c r="K21" s="7">
        <v>0</v>
      </c>
      <c r="L21" s="61">
        <v>0</v>
      </c>
      <c r="M21" s="4"/>
      <c r="N21" s="1">
        <v>38</v>
      </c>
    </row>
    <row r="22" spans="1:14" ht="18.75" customHeight="1">
      <c r="A22" s="4"/>
      <c r="B22" s="74" t="s">
        <v>40</v>
      </c>
      <c r="C22" s="74"/>
      <c r="D22" s="74"/>
      <c r="E22" s="74"/>
      <c r="F22" s="74"/>
      <c r="G22" s="74"/>
      <c r="H22" s="74"/>
      <c r="I22" s="74"/>
      <c r="J22" s="74"/>
      <c r="K22" s="74"/>
      <c r="L22" s="11">
        <f>SUM(L14:L21)</f>
        <v>4</v>
      </c>
      <c r="M22" s="4"/>
      <c r="N22" s="66">
        <f>SUM(G16:G21)</f>
        <v>27</v>
      </c>
    </row>
    <row r="23" spans="1:13" ht="12.75" customHeight="1">
      <c r="A23" s="4"/>
      <c r="B23" s="73" t="s">
        <v>5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4"/>
    </row>
    <row r="24" spans="1:13" ht="12.75">
      <c r="A24" s="4"/>
      <c r="B24" s="12" t="s">
        <v>56</v>
      </c>
      <c r="C24" s="8" t="s">
        <v>2</v>
      </c>
      <c r="D24" s="15">
        <v>461.5</v>
      </c>
      <c r="E24" s="7">
        <v>3</v>
      </c>
      <c r="F24" s="7">
        <v>3</v>
      </c>
      <c r="G24" s="37">
        <v>0</v>
      </c>
      <c r="H24" s="14">
        <v>0.1</v>
      </c>
      <c r="I24" s="14">
        <v>0.06</v>
      </c>
      <c r="J24" s="57">
        <v>0</v>
      </c>
      <c r="K24" s="7">
        <v>0</v>
      </c>
      <c r="L24" s="7">
        <v>0</v>
      </c>
      <c r="M24" s="4"/>
    </row>
    <row r="25" spans="1:13" ht="36.75" customHeight="1">
      <c r="A25" s="4"/>
      <c r="B25" s="12" t="s">
        <v>57</v>
      </c>
      <c r="C25" s="8" t="s">
        <v>58</v>
      </c>
      <c r="D25" s="15">
        <v>49.3</v>
      </c>
      <c r="E25" s="7">
        <v>0</v>
      </c>
      <c r="F25" s="7">
        <v>0</v>
      </c>
      <c r="G25" s="37">
        <v>0</v>
      </c>
      <c r="H25" s="37">
        <v>0</v>
      </c>
      <c r="I25" s="37">
        <v>0</v>
      </c>
      <c r="J25" s="57">
        <v>0</v>
      </c>
      <c r="K25" s="7">
        <v>0</v>
      </c>
      <c r="L25" s="7">
        <v>0</v>
      </c>
      <c r="M25" s="4"/>
    </row>
    <row r="26" spans="1:14" ht="22.5" customHeight="1">
      <c r="A26" s="4"/>
      <c r="B26" s="12" t="s">
        <v>236</v>
      </c>
      <c r="C26" s="8" t="s">
        <v>237</v>
      </c>
      <c r="D26" s="15">
        <v>79.2</v>
      </c>
      <c r="E26" s="7">
        <v>3</v>
      </c>
      <c r="F26" s="7">
        <v>11</v>
      </c>
      <c r="G26" s="37">
        <v>17</v>
      </c>
      <c r="H26" s="37">
        <v>0</v>
      </c>
      <c r="I26" s="49">
        <v>0.13</v>
      </c>
      <c r="J26" s="57">
        <v>0.2</v>
      </c>
      <c r="K26" s="15">
        <v>10</v>
      </c>
      <c r="L26" s="63">
        <v>1</v>
      </c>
      <c r="M26" s="4"/>
      <c r="N26" s="1">
        <v>17</v>
      </c>
    </row>
    <row r="27" spans="1:13" ht="18.75" customHeight="1">
      <c r="A27" s="4"/>
      <c r="B27" s="74" t="s">
        <v>40</v>
      </c>
      <c r="C27" s="74"/>
      <c r="D27" s="74"/>
      <c r="E27" s="74"/>
      <c r="F27" s="74"/>
      <c r="G27" s="74"/>
      <c r="H27" s="74"/>
      <c r="I27" s="74"/>
      <c r="J27" s="74"/>
      <c r="K27" s="74"/>
      <c r="L27" s="11">
        <f>SUM(L24:L26)</f>
        <v>1</v>
      </c>
      <c r="M27" s="4"/>
    </row>
    <row r="28" spans="1:13" ht="19.5" customHeight="1">
      <c r="A28" s="4"/>
      <c r="B28" s="73" t="s">
        <v>6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4"/>
    </row>
    <row r="29" spans="1:13" ht="12.75">
      <c r="A29" s="4"/>
      <c r="B29" s="12" t="s">
        <v>60</v>
      </c>
      <c r="C29" s="8" t="s">
        <v>7</v>
      </c>
      <c r="D29" s="15">
        <v>235.3</v>
      </c>
      <c r="E29" s="7">
        <v>4</v>
      </c>
      <c r="F29" s="7">
        <v>9</v>
      </c>
      <c r="G29" s="37">
        <v>11</v>
      </c>
      <c r="H29" s="14">
        <v>0.1</v>
      </c>
      <c r="I29" s="14">
        <v>0.03</v>
      </c>
      <c r="J29" s="57">
        <v>0.02</v>
      </c>
      <c r="K29" s="7">
        <v>10</v>
      </c>
      <c r="L29" s="7">
        <v>1</v>
      </c>
      <c r="M29" s="4"/>
    </row>
    <row r="30" spans="1:14" ht="30.75" customHeight="1">
      <c r="A30" s="4"/>
      <c r="B30" s="12" t="s">
        <v>61</v>
      </c>
      <c r="C30" s="8" t="s">
        <v>59</v>
      </c>
      <c r="D30" s="15">
        <v>164</v>
      </c>
      <c r="E30" s="7">
        <v>2</v>
      </c>
      <c r="F30" s="7">
        <v>1</v>
      </c>
      <c r="G30" s="37">
        <v>0</v>
      </c>
      <c r="H30" s="14">
        <v>0</v>
      </c>
      <c r="I30" s="14">
        <v>0</v>
      </c>
      <c r="J30" s="57">
        <v>0</v>
      </c>
      <c r="K30" s="7">
        <v>0</v>
      </c>
      <c r="L30" s="61">
        <v>0</v>
      </c>
      <c r="M30" s="4"/>
      <c r="N30" s="1">
        <v>12</v>
      </c>
    </row>
    <row r="31" spans="1:14" ht="12.75">
      <c r="A31" s="4"/>
      <c r="B31" s="12" t="s">
        <v>62</v>
      </c>
      <c r="C31" s="8" t="s">
        <v>8</v>
      </c>
      <c r="D31" s="15">
        <v>11.6</v>
      </c>
      <c r="E31" s="7">
        <v>0</v>
      </c>
      <c r="F31" s="7">
        <v>0</v>
      </c>
      <c r="G31" s="37">
        <v>0</v>
      </c>
      <c r="H31" s="37">
        <v>0</v>
      </c>
      <c r="I31" s="37">
        <v>0</v>
      </c>
      <c r="J31" s="57">
        <v>0</v>
      </c>
      <c r="K31" s="7">
        <v>0</v>
      </c>
      <c r="L31" s="61">
        <v>0</v>
      </c>
      <c r="M31" s="4"/>
      <c r="N31" s="1">
        <v>11</v>
      </c>
    </row>
    <row r="32" spans="1:13" ht="18.75" customHeight="1">
      <c r="A32" s="4"/>
      <c r="B32" s="105" t="s">
        <v>283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1">
        <f>SUM(L29:L31)</f>
        <v>1</v>
      </c>
      <c r="M32" s="4"/>
    </row>
    <row r="33" spans="1:13" ht="18.75" customHeight="1">
      <c r="A33" s="4"/>
      <c r="B33" s="73" t="s">
        <v>274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4"/>
    </row>
    <row r="34" spans="1:13" ht="18.75" customHeight="1">
      <c r="A34" s="4"/>
      <c r="B34" s="68"/>
      <c r="C34" s="22" t="s">
        <v>7</v>
      </c>
      <c r="D34" s="104">
        <v>122.9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4"/>
    </row>
    <row r="35" spans="1:13" ht="29.25" customHeight="1">
      <c r="A35" s="4"/>
      <c r="B35" s="68"/>
      <c r="C35" s="22" t="s">
        <v>271</v>
      </c>
      <c r="D35" s="104">
        <v>315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4"/>
    </row>
    <row r="36" spans="1:13" ht="27" customHeight="1">
      <c r="A36" s="4"/>
      <c r="B36" s="68"/>
      <c r="C36" s="22" t="s">
        <v>272</v>
      </c>
      <c r="D36" s="104">
        <v>70.2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4"/>
    </row>
    <row r="37" spans="1:13" ht="18.75" customHeight="1">
      <c r="A37" s="4"/>
      <c r="B37" s="68"/>
      <c r="C37" s="22" t="s">
        <v>273</v>
      </c>
      <c r="D37" s="104">
        <v>64.3</v>
      </c>
      <c r="E37" s="15">
        <v>2</v>
      </c>
      <c r="F37" s="15">
        <v>4</v>
      </c>
      <c r="G37" s="15">
        <v>12</v>
      </c>
      <c r="H37" s="15">
        <v>0.08</v>
      </c>
      <c r="I37" s="15">
        <v>0.1</v>
      </c>
      <c r="J37" s="15">
        <v>0.2</v>
      </c>
      <c r="K37" s="15">
        <v>0</v>
      </c>
      <c r="L37" s="15">
        <v>0</v>
      </c>
      <c r="M37" s="4"/>
    </row>
    <row r="38" spans="1:13" ht="18.75" customHeight="1">
      <c r="A38" s="4"/>
      <c r="B38" s="74" t="s">
        <v>40</v>
      </c>
      <c r="C38" s="74"/>
      <c r="D38" s="74"/>
      <c r="E38" s="74"/>
      <c r="F38" s="74"/>
      <c r="G38" s="74"/>
      <c r="H38" s="74"/>
      <c r="I38" s="74"/>
      <c r="J38" s="74"/>
      <c r="K38" s="74"/>
      <c r="L38" s="11">
        <v>0</v>
      </c>
      <c r="M38" s="4"/>
    </row>
    <row r="39" spans="1:13" ht="12.75" customHeight="1">
      <c r="A39" s="4"/>
      <c r="B39" s="70" t="s">
        <v>275</v>
      </c>
      <c r="C39" s="71"/>
      <c r="D39" s="71"/>
      <c r="E39" s="71"/>
      <c r="F39" s="71"/>
      <c r="G39" s="71"/>
      <c r="H39" s="71"/>
      <c r="I39" s="71"/>
      <c r="J39" s="71"/>
      <c r="K39" s="71"/>
      <c r="L39" s="72"/>
      <c r="M39" s="4"/>
    </row>
    <row r="40" spans="1:13" ht="12.75">
      <c r="A40" s="4"/>
      <c r="B40" s="12" t="s">
        <v>204</v>
      </c>
      <c r="C40" s="18" t="s">
        <v>2</v>
      </c>
      <c r="D40" s="15">
        <v>137.3</v>
      </c>
      <c r="E40" s="15">
        <v>22</v>
      </c>
      <c r="F40" s="15">
        <v>30</v>
      </c>
      <c r="G40" s="58">
        <v>16</v>
      </c>
      <c r="H40" s="32">
        <v>0</v>
      </c>
      <c r="I40" s="45">
        <v>0.21</v>
      </c>
      <c r="J40" s="57">
        <v>0.11</v>
      </c>
      <c r="K40" s="15">
        <v>10</v>
      </c>
      <c r="L40" s="15">
        <v>1</v>
      </c>
      <c r="M40" s="4"/>
    </row>
    <row r="41" spans="1:13" ht="12.75">
      <c r="A41" s="4"/>
      <c r="B41" s="12" t="s">
        <v>205</v>
      </c>
      <c r="C41" s="18" t="s">
        <v>264</v>
      </c>
      <c r="D41" s="15">
        <v>152.26</v>
      </c>
      <c r="E41" s="15">
        <v>0</v>
      </c>
      <c r="F41" s="15">
        <v>31</v>
      </c>
      <c r="G41" s="58">
        <v>28</v>
      </c>
      <c r="H41" s="32">
        <v>0</v>
      </c>
      <c r="I41" s="45">
        <v>0.2</v>
      </c>
      <c r="J41" s="57">
        <v>0.18</v>
      </c>
      <c r="K41" s="15">
        <v>10</v>
      </c>
      <c r="L41" s="63">
        <v>2</v>
      </c>
      <c r="M41" s="4"/>
    </row>
    <row r="42" spans="1:13" ht="32.25" customHeight="1">
      <c r="A42" s="4"/>
      <c r="B42" s="12" t="s">
        <v>263</v>
      </c>
      <c r="C42" s="18" t="s">
        <v>63</v>
      </c>
      <c r="D42" s="15">
        <v>513.1</v>
      </c>
      <c r="E42" s="7">
        <v>56</v>
      </c>
      <c r="F42" s="7">
        <v>67</v>
      </c>
      <c r="G42" s="58">
        <v>40</v>
      </c>
      <c r="H42" s="16">
        <v>0.05</v>
      </c>
      <c r="I42" s="45">
        <v>0.13</v>
      </c>
      <c r="J42" s="57">
        <v>0.07</v>
      </c>
      <c r="K42" s="7">
        <v>10</v>
      </c>
      <c r="L42" s="61">
        <v>4</v>
      </c>
      <c r="M42" s="4"/>
    </row>
    <row r="43" spans="1:13" ht="12.75">
      <c r="A43" s="4"/>
      <c r="B43" s="12" t="s">
        <v>206</v>
      </c>
      <c r="C43" s="18" t="s">
        <v>203</v>
      </c>
      <c r="D43" s="15">
        <v>120.7</v>
      </c>
      <c r="E43" s="7">
        <v>24</v>
      </c>
      <c r="F43" s="7">
        <v>36</v>
      </c>
      <c r="G43" s="37">
        <v>30</v>
      </c>
      <c r="H43" s="7">
        <v>0.1</v>
      </c>
      <c r="I43" s="46">
        <v>0.3</v>
      </c>
      <c r="J43" s="57">
        <v>0.3</v>
      </c>
      <c r="K43" s="7">
        <v>10</v>
      </c>
      <c r="L43" s="63">
        <v>3</v>
      </c>
      <c r="M43" s="4"/>
    </row>
    <row r="44" spans="1:14" ht="18.75" customHeight="1">
      <c r="A44" s="4"/>
      <c r="B44" s="74" t="s">
        <v>40</v>
      </c>
      <c r="C44" s="74"/>
      <c r="D44" s="74"/>
      <c r="E44" s="74"/>
      <c r="F44" s="74"/>
      <c r="G44" s="74"/>
      <c r="H44" s="74"/>
      <c r="I44" s="74"/>
      <c r="J44" s="74"/>
      <c r="K44" s="74"/>
      <c r="L44" s="11">
        <f>SUM(L40:L43)</f>
        <v>10</v>
      </c>
      <c r="M44" s="4"/>
      <c r="N44" s="66">
        <f>SUM(G40:G43)</f>
        <v>114</v>
      </c>
    </row>
    <row r="45" spans="1:13" ht="12.75" customHeight="1">
      <c r="A45" s="4"/>
      <c r="B45" s="70" t="s">
        <v>276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"/>
    </row>
    <row r="46" spans="1:13" ht="12.75">
      <c r="A46" s="4"/>
      <c r="B46" s="17" t="s">
        <v>64</v>
      </c>
      <c r="C46" s="8" t="s">
        <v>2</v>
      </c>
      <c r="D46" s="15">
        <v>194.2</v>
      </c>
      <c r="E46" s="7">
        <v>9</v>
      </c>
      <c r="F46" s="7">
        <v>1</v>
      </c>
      <c r="G46" s="37">
        <v>1</v>
      </c>
      <c r="H46" s="13">
        <v>0</v>
      </c>
      <c r="I46" s="14">
        <v>0.01</v>
      </c>
      <c r="J46" s="57">
        <v>0.01</v>
      </c>
      <c r="K46" s="7">
        <v>0</v>
      </c>
      <c r="L46" s="7">
        <v>0</v>
      </c>
      <c r="M46" s="4"/>
    </row>
    <row r="47" spans="1:14" ht="32.25" customHeight="1">
      <c r="A47" s="4"/>
      <c r="B47" s="17" t="s">
        <v>65</v>
      </c>
      <c r="C47" s="18" t="s">
        <v>199</v>
      </c>
      <c r="D47" s="15">
        <v>80.2</v>
      </c>
      <c r="E47" s="7">
        <v>0</v>
      </c>
      <c r="F47" s="7">
        <v>1</v>
      </c>
      <c r="G47" s="37">
        <v>0</v>
      </c>
      <c r="H47" s="13">
        <v>0</v>
      </c>
      <c r="I47" s="49">
        <v>0.01</v>
      </c>
      <c r="J47" s="62">
        <v>0</v>
      </c>
      <c r="K47" s="7">
        <v>0</v>
      </c>
      <c r="L47" s="7">
        <v>0</v>
      </c>
      <c r="M47" s="4"/>
      <c r="N47" s="1">
        <v>1</v>
      </c>
    </row>
    <row r="48" spans="1:13" ht="18.75" customHeight="1">
      <c r="A48" s="4"/>
      <c r="B48" s="74" t="s">
        <v>40</v>
      </c>
      <c r="C48" s="74"/>
      <c r="D48" s="74"/>
      <c r="E48" s="74"/>
      <c r="F48" s="74"/>
      <c r="G48" s="74"/>
      <c r="H48" s="74"/>
      <c r="I48" s="74"/>
      <c r="J48" s="74"/>
      <c r="K48" s="74"/>
      <c r="L48" s="11">
        <f>SUM(L46:L47)</f>
        <v>0</v>
      </c>
      <c r="M48" s="4"/>
    </row>
    <row r="49" spans="1:13" ht="12.75" customHeight="1">
      <c r="A49" s="4"/>
      <c r="B49" s="70" t="s">
        <v>277</v>
      </c>
      <c r="C49" s="71"/>
      <c r="D49" s="71"/>
      <c r="E49" s="71"/>
      <c r="F49" s="71"/>
      <c r="G49" s="71"/>
      <c r="H49" s="71"/>
      <c r="I49" s="71"/>
      <c r="J49" s="71"/>
      <c r="K49" s="71"/>
      <c r="L49" s="72"/>
      <c r="M49" s="4"/>
    </row>
    <row r="50" spans="1:13" ht="12.75">
      <c r="A50" s="4"/>
      <c r="B50" s="12" t="s">
        <v>66</v>
      </c>
      <c r="C50" s="8" t="s">
        <v>7</v>
      </c>
      <c r="D50" s="15">
        <v>1230</v>
      </c>
      <c r="E50" s="7">
        <v>90</v>
      </c>
      <c r="F50" s="7">
        <v>154</v>
      </c>
      <c r="G50" s="7">
        <v>90</v>
      </c>
      <c r="H50" s="14">
        <v>0.1</v>
      </c>
      <c r="I50" s="14">
        <v>0.12</v>
      </c>
      <c r="J50" s="57">
        <v>0.07</v>
      </c>
      <c r="K50" s="7">
        <v>10</v>
      </c>
      <c r="L50" s="7">
        <v>9</v>
      </c>
      <c r="M50" s="4"/>
    </row>
    <row r="51" spans="1:13" ht="12.75">
      <c r="A51" s="4"/>
      <c r="B51" s="12" t="s">
        <v>67</v>
      </c>
      <c r="C51" s="8" t="s">
        <v>9</v>
      </c>
      <c r="D51" s="15">
        <v>759.3</v>
      </c>
      <c r="E51" s="7">
        <v>88</v>
      </c>
      <c r="F51" s="7">
        <v>57</v>
      </c>
      <c r="G51" s="7">
        <v>58</v>
      </c>
      <c r="H51" s="13">
        <v>0.1</v>
      </c>
      <c r="I51" s="14">
        <v>0.07</v>
      </c>
      <c r="J51" s="57">
        <v>0.07</v>
      </c>
      <c r="K51" s="7">
        <v>10</v>
      </c>
      <c r="L51" s="61">
        <v>5</v>
      </c>
      <c r="M51" s="4"/>
    </row>
    <row r="52" spans="1:13" ht="19.5" customHeight="1">
      <c r="A52" s="4"/>
      <c r="B52" s="12" t="s">
        <v>68</v>
      </c>
      <c r="C52" s="8" t="s">
        <v>69</v>
      </c>
      <c r="D52" s="15">
        <v>1290</v>
      </c>
      <c r="E52" s="7">
        <v>119</v>
      </c>
      <c r="F52" s="7">
        <v>125</v>
      </c>
      <c r="G52" s="7">
        <v>158</v>
      </c>
      <c r="H52" s="13">
        <v>0.1</v>
      </c>
      <c r="I52" s="14">
        <v>0.09</v>
      </c>
      <c r="J52" s="57">
        <v>0.12</v>
      </c>
      <c r="K52" s="7">
        <v>10</v>
      </c>
      <c r="L52" s="61">
        <v>15</v>
      </c>
      <c r="M52" s="4"/>
    </row>
    <row r="53" spans="1:14" ht="18.75" customHeight="1">
      <c r="A53" s="4"/>
      <c r="B53" s="74" t="s">
        <v>40</v>
      </c>
      <c r="C53" s="74"/>
      <c r="D53" s="74"/>
      <c r="E53" s="74"/>
      <c r="F53" s="74"/>
      <c r="G53" s="74"/>
      <c r="H53" s="74"/>
      <c r="I53" s="74"/>
      <c r="J53" s="74"/>
      <c r="K53" s="74"/>
      <c r="L53" s="11">
        <f>SUM(L50:L52)</f>
        <v>29</v>
      </c>
      <c r="M53" s="4"/>
      <c r="N53" s="1">
        <f>SUM(G50:G52)</f>
        <v>306</v>
      </c>
    </row>
    <row r="54" spans="1:13" ht="12.75" customHeight="1">
      <c r="A54" s="4"/>
      <c r="B54" s="70" t="s">
        <v>278</v>
      </c>
      <c r="C54" s="71"/>
      <c r="D54" s="71"/>
      <c r="E54" s="71"/>
      <c r="F54" s="71"/>
      <c r="G54" s="71"/>
      <c r="H54" s="71"/>
      <c r="I54" s="71"/>
      <c r="J54" s="71"/>
      <c r="K54" s="71"/>
      <c r="L54" s="72"/>
      <c r="M54" s="4"/>
    </row>
    <row r="55" spans="1:13" ht="15.75">
      <c r="A55" s="4"/>
      <c r="B55" s="12" t="s">
        <v>71</v>
      </c>
      <c r="C55" s="43" t="s">
        <v>7</v>
      </c>
      <c r="D55" s="15">
        <v>314.8</v>
      </c>
      <c r="E55" s="7">
        <v>13</v>
      </c>
      <c r="F55" s="7">
        <v>22</v>
      </c>
      <c r="G55" s="37">
        <v>17</v>
      </c>
      <c r="H55" s="7">
        <v>0.07</v>
      </c>
      <c r="I55" s="14">
        <v>0.06</v>
      </c>
      <c r="J55" s="57">
        <v>0.05</v>
      </c>
      <c r="K55" s="7">
        <v>10</v>
      </c>
      <c r="L55" s="7">
        <v>1</v>
      </c>
      <c r="M55" s="4"/>
    </row>
    <row r="56" spans="1:13" ht="26.25" customHeight="1">
      <c r="A56" s="4"/>
      <c r="B56" s="12" t="s">
        <v>72</v>
      </c>
      <c r="C56" s="8" t="s">
        <v>70</v>
      </c>
      <c r="D56" s="15">
        <v>278</v>
      </c>
      <c r="E56" s="7">
        <v>14</v>
      </c>
      <c r="F56" s="7">
        <v>18</v>
      </c>
      <c r="G56" s="37">
        <v>19</v>
      </c>
      <c r="H56" s="14">
        <v>0.05</v>
      </c>
      <c r="I56" s="14">
        <v>0</v>
      </c>
      <c r="J56" s="57">
        <v>0.06</v>
      </c>
      <c r="K56" s="7">
        <v>10</v>
      </c>
      <c r="L56" s="61">
        <v>1</v>
      </c>
      <c r="M56" s="4"/>
    </row>
    <row r="57" spans="1:13" ht="25.5">
      <c r="A57" s="4"/>
      <c r="B57" s="12" t="s">
        <v>73</v>
      </c>
      <c r="C57" s="8" t="s">
        <v>239</v>
      </c>
      <c r="D57" s="15">
        <v>16</v>
      </c>
      <c r="E57" s="7">
        <v>5</v>
      </c>
      <c r="F57" s="7">
        <v>3</v>
      </c>
      <c r="G57" s="37">
        <v>2</v>
      </c>
      <c r="H57" s="13">
        <v>0.4</v>
      </c>
      <c r="I57" s="14">
        <v>0.1</v>
      </c>
      <c r="J57" s="57">
        <v>0.1</v>
      </c>
      <c r="K57" s="15">
        <v>0</v>
      </c>
      <c r="L57" s="63">
        <v>0</v>
      </c>
      <c r="M57" s="4"/>
    </row>
    <row r="58" spans="1:13" ht="23.25" customHeight="1">
      <c r="A58" s="4"/>
      <c r="B58" s="12" t="s">
        <v>74</v>
      </c>
      <c r="C58" s="8" t="s">
        <v>10</v>
      </c>
      <c r="D58" s="15">
        <v>25.4</v>
      </c>
      <c r="E58" s="7">
        <v>1</v>
      </c>
      <c r="F58" s="7">
        <v>2</v>
      </c>
      <c r="G58" s="37">
        <v>0</v>
      </c>
      <c r="H58" s="13">
        <v>0.07</v>
      </c>
      <c r="I58" s="14">
        <v>0</v>
      </c>
      <c r="J58" s="57">
        <v>0</v>
      </c>
      <c r="K58" s="15">
        <v>0</v>
      </c>
      <c r="L58" s="63">
        <v>0</v>
      </c>
      <c r="M58" s="4"/>
    </row>
    <row r="59" spans="1:13" ht="18.75" customHeight="1">
      <c r="A59" s="4"/>
      <c r="B59" s="12" t="s">
        <v>75</v>
      </c>
      <c r="C59" s="8" t="s">
        <v>11</v>
      </c>
      <c r="D59" s="15">
        <v>58</v>
      </c>
      <c r="E59" s="7">
        <v>4</v>
      </c>
      <c r="F59" s="7">
        <v>4</v>
      </c>
      <c r="G59" s="37">
        <v>5</v>
      </c>
      <c r="H59" s="13">
        <v>0.09</v>
      </c>
      <c r="I59" s="14">
        <v>0.06</v>
      </c>
      <c r="J59" s="57">
        <v>0.08</v>
      </c>
      <c r="K59" s="15">
        <v>0</v>
      </c>
      <c r="L59" s="63">
        <v>0</v>
      </c>
      <c r="M59" s="4"/>
    </row>
    <row r="60" spans="1:13" ht="12.75">
      <c r="A60" s="4"/>
      <c r="B60" s="12" t="s">
        <v>76</v>
      </c>
      <c r="C60" s="8" t="s">
        <v>12</v>
      </c>
      <c r="D60" s="15">
        <v>8.73</v>
      </c>
      <c r="E60" s="7">
        <v>0</v>
      </c>
      <c r="F60" s="7">
        <v>1</v>
      </c>
      <c r="G60" s="37">
        <v>1</v>
      </c>
      <c r="H60" s="7">
        <v>0</v>
      </c>
      <c r="I60" s="37">
        <v>0.1</v>
      </c>
      <c r="J60" s="57">
        <v>0.1</v>
      </c>
      <c r="K60" s="15">
        <v>0</v>
      </c>
      <c r="L60" s="63">
        <v>0</v>
      </c>
      <c r="M60" s="4"/>
    </row>
    <row r="61" spans="1:13" ht="12.75">
      <c r="A61" s="4"/>
      <c r="B61" s="12" t="s">
        <v>77</v>
      </c>
      <c r="C61" s="8" t="s">
        <v>13</v>
      </c>
      <c r="D61" s="15">
        <v>11.26</v>
      </c>
      <c r="E61" s="7">
        <v>2</v>
      </c>
      <c r="F61" s="7">
        <v>2</v>
      </c>
      <c r="G61" s="37">
        <v>2</v>
      </c>
      <c r="H61" s="7">
        <v>0.2</v>
      </c>
      <c r="I61" s="13">
        <v>0.2</v>
      </c>
      <c r="J61" s="57">
        <v>0.2</v>
      </c>
      <c r="K61" s="15">
        <v>0</v>
      </c>
      <c r="L61" s="63">
        <v>0</v>
      </c>
      <c r="M61" s="4"/>
    </row>
    <row r="62" spans="1:13" ht="12.75">
      <c r="A62" s="4"/>
      <c r="B62" s="12" t="s">
        <v>238</v>
      </c>
      <c r="C62" s="8" t="s">
        <v>240</v>
      </c>
      <c r="D62" s="15">
        <v>16.3</v>
      </c>
      <c r="E62" s="7">
        <v>1</v>
      </c>
      <c r="F62" s="7">
        <v>1</v>
      </c>
      <c r="G62" s="37">
        <v>1</v>
      </c>
      <c r="H62" s="7">
        <v>0.06</v>
      </c>
      <c r="I62" s="14">
        <v>0.06</v>
      </c>
      <c r="J62" s="57">
        <v>0.06</v>
      </c>
      <c r="K62" s="15">
        <v>0</v>
      </c>
      <c r="L62" s="63">
        <v>0</v>
      </c>
      <c r="M62" s="4"/>
    </row>
    <row r="63" spans="1:13" ht="12.75">
      <c r="A63" s="4"/>
      <c r="B63" s="57"/>
      <c r="C63" s="57" t="s">
        <v>268</v>
      </c>
      <c r="D63" s="57"/>
      <c r="E63" s="57"/>
      <c r="F63" s="57"/>
      <c r="G63" s="59">
        <v>0</v>
      </c>
      <c r="H63" s="57"/>
      <c r="I63" s="57"/>
      <c r="J63" s="57">
        <v>0</v>
      </c>
      <c r="K63" s="15">
        <v>0</v>
      </c>
      <c r="L63" s="63">
        <v>0</v>
      </c>
      <c r="M63" s="4"/>
    </row>
    <row r="64" spans="1:14" ht="18.75" customHeight="1">
      <c r="A64" s="4"/>
      <c r="B64" s="74" t="s">
        <v>40</v>
      </c>
      <c r="C64" s="74"/>
      <c r="D64" s="74"/>
      <c r="E64" s="74"/>
      <c r="F64" s="74"/>
      <c r="G64" s="74"/>
      <c r="H64" s="74"/>
      <c r="I64" s="74"/>
      <c r="J64" s="74"/>
      <c r="K64" s="74"/>
      <c r="L64" s="11">
        <f>SUM(L55:L63)</f>
        <v>2</v>
      </c>
      <c r="M64" s="4"/>
      <c r="N64" s="66">
        <f>SUM(G55:G63)</f>
        <v>47</v>
      </c>
    </row>
    <row r="65" spans="1:13" ht="12.75" customHeight="1">
      <c r="A65" s="4"/>
      <c r="B65" s="70" t="s">
        <v>279</v>
      </c>
      <c r="C65" s="71"/>
      <c r="D65" s="71"/>
      <c r="E65" s="71"/>
      <c r="F65" s="71"/>
      <c r="G65" s="71"/>
      <c r="H65" s="71"/>
      <c r="I65" s="71"/>
      <c r="J65" s="71"/>
      <c r="K65" s="71"/>
      <c r="L65" s="72"/>
      <c r="M65" s="4"/>
    </row>
    <row r="66" spans="1:13" ht="12.75">
      <c r="A66" s="4"/>
      <c r="B66" s="12" t="s">
        <v>78</v>
      </c>
      <c r="C66" s="8" t="s">
        <v>7</v>
      </c>
      <c r="D66" s="15">
        <v>122.1</v>
      </c>
      <c r="E66" s="15">
        <v>25</v>
      </c>
      <c r="F66" s="15">
        <v>39</v>
      </c>
      <c r="G66" s="38">
        <v>67</v>
      </c>
      <c r="H66" s="19">
        <v>0.2</v>
      </c>
      <c r="I66" s="19">
        <v>0.3</v>
      </c>
      <c r="J66" s="57">
        <v>0.001</v>
      </c>
      <c r="K66" s="15">
        <v>10</v>
      </c>
      <c r="L66" s="15">
        <v>6</v>
      </c>
      <c r="M66" s="4"/>
    </row>
    <row r="67" spans="1:13" ht="12.75">
      <c r="A67" s="4"/>
      <c r="B67" s="12" t="s">
        <v>79</v>
      </c>
      <c r="C67" s="8" t="s">
        <v>14</v>
      </c>
      <c r="D67" s="15">
        <v>699.9</v>
      </c>
      <c r="E67" s="15">
        <v>36</v>
      </c>
      <c r="F67" s="15">
        <v>39</v>
      </c>
      <c r="G67" s="38">
        <v>51</v>
      </c>
      <c r="H67" s="19">
        <v>0.1</v>
      </c>
      <c r="I67" s="19">
        <v>0.1</v>
      </c>
      <c r="J67" s="57">
        <v>0.07</v>
      </c>
      <c r="K67" s="15">
        <v>10</v>
      </c>
      <c r="L67" s="63">
        <v>5</v>
      </c>
      <c r="M67" s="4"/>
    </row>
    <row r="68" spans="1:13" ht="12.75">
      <c r="A68" s="4"/>
      <c r="B68" s="12" t="s">
        <v>80</v>
      </c>
      <c r="C68" s="8" t="s">
        <v>15</v>
      </c>
      <c r="D68" s="15">
        <v>351.9</v>
      </c>
      <c r="E68" s="15">
        <v>58</v>
      </c>
      <c r="F68" s="15">
        <v>49</v>
      </c>
      <c r="G68" s="38">
        <v>42</v>
      </c>
      <c r="H68" s="19">
        <v>0.1</v>
      </c>
      <c r="I68" s="19">
        <v>0.13</v>
      </c>
      <c r="J68" s="57">
        <v>0.11</v>
      </c>
      <c r="K68" s="15">
        <v>8</v>
      </c>
      <c r="L68" s="63">
        <v>3</v>
      </c>
      <c r="M68" s="4"/>
    </row>
    <row r="69" spans="1:13" ht="12.75">
      <c r="A69" s="4"/>
      <c r="B69" s="12" t="s">
        <v>81</v>
      </c>
      <c r="C69" s="8" t="s">
        <v>16</v>
      </c>
      <c r="D69" s="15">
        <v>42.9</v>
      </c>
      <c r="E69" s="15">
        <v>8</v>
      </c>
      <c r="F69" s="15">
        <v>5</v>
      </c>
      <c r="G69" s="38">
        <v>6</v>
      </c>
      <c r="H69" s="19">
        <v>0.2</v>
      </c>
      <c r="I69" s="19">
        <v>0.11</v>
      </c>
      <c r="J69" s="57">
        <v>0.14</v>
      </c>
      <c r="K69" s="15">
        <v>10</v>
      </c>
      <c r="L69" s="63">
        <v>0</v>
      </c>
      <c r="M69" s="4"/>
    </row>
    <row r="70" spans="1:13" ht="12.75">
      <c r="A70" s="4"/>
      <c r="B70" s="12" t="s">
        <v>82</v>
      </c>
      <c r="C70" s="8" t="s">
        <v>17</v>
      </c>
      <c r="D70" s="15">
        <v>22.83</v>
      </c>
      <c r="E70" s="20">
        <v>0</v>
      </c>
      <c r="F70" s="20">
        <v>0</v>
      </c>
      <c r="G70" s="38">
        <v>0</v>
      </c>
      <c r="H70" s="19">
        <v>0</v>
      </c>
      <c r="I70" s="38">
        <v>0</v>
      </c>
      <c r="J70" s="57">
        <v>0</v>
      </c>
      <c r="K70" s="15">
        <v>0</v>
      </c>
      <c r="L70" s="63">
        <v>0</v>
      </c>
      <c r="M70" s="4"/>
    </row>
    <row r="71" spans="1:13" ht="12.75">
      <c r="A71" s="4"/>
      <c r="B71" s="12" t="s">
        <v>83</v>
      </c>
      <c r="C71" s="8" t="s">
        <v>243</v>
      </c>
      <c r="D71" s="15">
        <v>857</v>
      </c>
      <c r="E71" s="15">
        <v>47</v>
      </c>
      <c r="F71" s="15">
        <v>54</v>
      </c>
      <c r="G71" s="38">
        <v>65</v>
      </c>
      <c r="H71" s="21" t="s">
        <v>226</v>
      </c>
      <c r="I71" s="19">
        <v>0.06</v>
      </c>
      <c r="J71" s="57">
        <v>0.07</v>
      </c>
      <c r="K71" s="15">
        <v>10</v>
      </c>
      <c r="L71" s="63">
        <v>6</v>
      </c>
      <c r="M71" s="4"/>
    </row>
    <row r="72" spans="1:14" ht="18.75" customHeight="1">
      <c r="A72" s="4"/>
      <c r="B72" s="74" t="s">
        <v>40</v>
      </c>
      <c r="C72" s="74"/>
      <c r="D72" s="74"/>
      <c r="E72" s="74"/>
      <c r="F72" s="74"/>
      <c r="G72" s="74"/>
      <c r="H72" s="74"/>
      <c r="I72" s="74"/>
      <c r="J72" s="74"/>
      <c r="K72" s="74"/>
      <c r="L72" s="11">
        <f>SUM(L66:L71)</f>
        <v>20</v>
      </c>
      <c r="M72" s="4"/>
      <c r="N72" s="66">
        <f>SUM(G66:G71)</f>
        <v>231</v>
      </c>
    </row>
    <row r="73" spans="1:13" ht="12.75" customHeight="1">
      <c r="A73" s="4"/>
      <c r="B73" s="70" t="s">
        <v>280</v>
      </c>
      <c r="C73" s="71"/>
      <c r="D73" s="71"/>
      <c r="E73" s="71"/>
      <c r="F73" s="71"/>
      <c r="G73" s="71"/>
      <c r="H73" s="71"/>
      <c r="I73" s="71"/>
      <c r="J73" s="71"/>
      <c r="K73" s="71"/>
      <c r="L73" s="72"/>
      <c r="M73" s="4"/>
    </row>
    <row r="74" spans="1:13" ht="12.75">
      <c r="A74" s="4"/>
      <c r="B74" s="12" t="s">
        <v>84</v>
      </c>
      <c r="C74" s="8" t="s">
        <v>7</v>
      </c>
      <c r="D74" s="15">
        <v>507.1</v>
      </c>
      <c r="E74" s="7">
        <v>21</v>
      </c>
      <c r="F74" s="7">
        <v>24</v>
      </c>
      <c r="G74" s="37">
        <v>11</v>
      </c>
      <c r="H74" s="14">
        <f aca="true" t="shared" si="0" ref="H74:H80">E74/D74</f>
        <v>0.04141195030565963</v>
      </c>
      <c r="I74" s="14">
        <v>0.04</v>
      </c>
      <c r="J74" s="57">
        <v>0.02</v>
      </c>
      <c r="K74" s="7">
        <v>10</v>
      </c>
      <c r="L74" s="15">
        <v>1</v>
      </c>
      <c r="M74" s="4"/>
    </row>
    <row r="75" spans="1:13" ht="12.75">
      <c r="A75" s="4"/>
      <c r="B75" s="12" t="s">
        <v>85</v>
      </c>
      <c r="C75" s="22" t="s">
        <v>176</v>
      </c>
      <c r="D75" s="15">
        <v>143.5</v>
      </c>
      <c r="E75" s="7">
        <v>6</v>
      </c>
      <c r="F75" s="7">
        <v>4</v>
      </c>
      <c r="G75" s="37">
        <v>7</v>
      </c>
      <c r="H75" s="14">
        <f t="shared" si="0"/>
        <v>0.041811846689895474</v>
      </c>
      <c r="I75" s="14">
        <v>0.3</v>
      </c>
      <c r="J75" s="57">
        <v>0.04</v>
      </c>
      <c r="K75" s="7">
        <v>10</v>
      </c>
      <c r="L75" s="61">
        <v>0</v>
      </c>
      <c r="M75" s="4"/>
    </row>
    <row r="76" spans="1:13" ht="12.75">
      <c r="A76" s="4"/>
      <c r="B76" s="12" t="s">
        <v>178</v>
      </c>
      <c r="C76" s="22" t="s">
        <v>177</v>
      </c>
      <c r="D76" s="15">
        <v>29.9</v>
      </c>
      <c r="E76" s="7">
        <v>1</v>
      </c>
      <c r="F76" s="7">
        <v>1</v>
      </c>
      <c r="G76" s="37">
        <v>1</v>
      </c>
      <c r="H76" s="14">
        <f t="shared" si="0"/>
        <v>0.033444816053511704</v>
      </c>
      <c r="I76" s="14">
        <v>0.03</v>
      </c>
      <c r="J76" s="57">
        <v>0.03</v>
      </c>
      <c r="K76" s="7">
        <v>10</v>
      </c>
      <c r="L76" s="61">
        <v>0</v>
      </c>
      <c r="M76" s="4"/>
    </row>
    <row r="77" spans="1:13" ht="12.75">
      <c r="A77" s="4"/>
      <c r="B77" s="12" t="s">
        <v>179</v>
      </c>
      <c r="C77" s="8" t="s">
        <v>18</v>
      </c>
      <c r="D77" s="15">
        <v>396.8</v>
      </c>
      <c r="E77" s="7">
        <v>0</v>
      </c>
      <c r="F77" s="7">
        <v>0</v>
      </c>
      <c r="G77" s="37">
        <v>0</v>
      </c>
      <c r="H77" s="14">
        <f t="shared" si="0"/>
        <v>0</v>
      </c>
      <c r="I77" s="37">
        <v>0</v>
      </c>
      <c r="J77" s="57">
        <v>0</v>
      </c>
      <c r="K77" s="7">
        <v>0</v>
      </c>
      <c r="L77" s="61">
        <v>0</v>
      </c>
      <c r="M77" s="4"/>
    </row>
    <row r="78" spans="1:13" ht="15">
      <c r="A78" s="4"/>
      <c r="B78" s="12" t="s">
        <v>209</v>
      </c>
      <c r="C78" s="27" t="s">
        <v>257</v>
      </c>
      <c r="D78" s="28">
        <v>21.24</v>
      </c>
      <c r="E78" s="7">
        <v>0</v>
      </c>
      <c r="F78" s="7">
        <v>0</v>
      </c>
      <c r="G78" s="37">
        <v>0</v>
      </c>
      <c r="H78" s="14">
        <f t="shared" si="0"/>
        <v>0</v>
      </c>
      <c r="I78" s="37">
        <v>0</v>
      </c>
      <c r="J78" s="57">
        <v>0</v>
      </c>
      <c r="K78" s="7">
        <v>0</v>
      </c>
      <c r="L78" s="61">
        <v>0</v>
      </c>
      <c r="M78" s="4"/>
    </row>
    <row r="79" spans="1:13" ht="15">
      <c r="A79" s="4"/>
      <c r="B79" s="12" t="s">
        <v>210</v>
      </c>
      <c r="C79" s="27" t="s">
        <v>207</v>
      </c>
      <c r="D79" s="29">
        <v>95.6</v>
      </c>
      <c r="E79" s="7">
        <v>2</v>
      </c>
      <c r="F79" s="7">
        <v>0</v>
      </c>
      <c r="G79" s="37">
        <v>17</v>
      </c>
      <c r="H79" s="14">
        <f t="shared" si="0"/>
        <v>0.020920502092050212</v>
      </c>
      <c r="I79" s="49">
        <v>0</v>
      </c>
      <c r="J79" s="57">
        <v>0.17</v>
      </c>
      <c r="K79" s="7">
        <v>10</v>
      </c>
      <c r="L79" s="61">
        <v>1</v>
      </c>
      <c r="M79" s="4"/>
    </row>
    <row r="80" spans="1:13" ht="15">
      <c r="A80" s="4"/>
      <c r="B80" s="12" t="s">
        <v>211</v>
      </c>
      <c r="C80" s="27" t="s">
        <v>208</v>
      </c>
      <c r="D80" s="29">
        <v>140.6</v>
      </c>
      <c r="E80" s="7">
        <v>5</v>
      </c>
      <c r="F80" s="7">
        <v>3</v>
      </c>
      <c r="G80" s="37">
        <v>3</v>
      </c>
      <c r="H80" s="14">
        <f t="shared" si="0"/>
        <v>0.03556187766714083</v>
      </c>
      <c r="I80" s="14">
        <v>0.1</v>
      </c>
      <c r="J80" s="57">
        <v>0.1</v>
      </c>
      <c r="K80" s="7">
        <v>10</v>
      </c>
      <c r="L80" s="61">
        <v>0</v>
      </c>
      <c r="M80" s="4"/>
    </row>
    <row r="81" spans="1:14" ht="18.75" customHeight="1">
      <c r="A81" s="4"/>
      <c r="B81" s="74" t="s">
        <v>40</v>
      </c>
      <c r="C81" s="74"/>
      <c r="D81" s="74"/>
      <c r="E81" s="74"/>
      <c r="F81" s="74"/>
      <c r="G81" s="74"/>
      <c r="H81" s="74"/>
      <c r="I81" s="74"/>
      <c r="J81" s="74"/>
      <c r="K81" s="74"/>
      <c r="L81" s="11">
        <f>SUM(L74:L80)</f>
        <v>2</v>
      </c>
      <c r="M81" s="4"/>
      <c r="N81" s="66">
        <f>SUM(G74:G80)</f>
        <v>39</v>
      </c>
    </row>
    <row r="82" spans="1:13" ht="12.75" customHeight="1">
      <c r="A82" s="4"/>
      <c r="B82" s="70" t="s">
        <v>281</v>
      </c>
      <c r="C82" s="71"/>
      <c r="D82" s="71"/>
      <c r="E82" s="71"/>
      <c r="F82" s="71"/>
      <c r="G82" s="71"/>
      <c r="H82" s="71"/>
      <c r="I82" s="71"/>
      <c r="J82" s="71"/>
      <c r="K82" s="71"/>
      <c r="L82" s="72"/>
      <c r="M82" s="4"/>
    </row>
    <row r="83" spans="1:13" ht="12.75">
      <c r="A83" s="4"/>
      <c r="B83" s="12" t="s">
        <v>86</v>
      </c>
      <c r="C83" s="8" t="s">
        <v>7</v>
      </c>
      <c r="D83" s="15">
        <v>1496.5</v>
      </c>
      <c r="E83" s="23">
        <v>72</v>
      </c>
      <c r="F83" s="23">
        <v>90</v>
      </c>
      <c r="G83" s="37">
        <v>105</v>
      </c>
      <c r="H83" s="13">
        <v>0.1</v>
      </c>
      <c r="I83" s="13">
        <v>0.06</v>
      </c>
      <c r="J83" s="57">
        <v>0.07</v>
      </c>
      <c r="K83" s="7">
        <v>10</v>
      </c>
      <c r="L83" s="7">
        <v>10</v>
      </c>
      <c r="M83" s="4"/>
    </row>
    <row r="84" spans="1:13" ht="12.75">
      <c r="A84" s="4"/>
      <c r="B84" s="12" t="s">
        <v>87</v>
      </c>
      <c r="C84" s="8" t="s">
        <v>19</v>
      </c>
      <c r="D84" s="15">
        <v>400</v>
      </c>
      <c r="E84" s="7">
        <v>62</v>
      </c>
      <c r="F84" s="7">
        <v>102</v>
      </c>
      <c r="G84" s="37">
        <v>113</v>
      </c>
      <c r="H84" s="13">
        <v>0.2</v>
      </c>
      <c r="I84" s="13">
        <v>0.2</v>
      </c>
      <c r="J84" s="57">
        <v>0.28</v>
      </c>
      <c r="K84" s="7">
        <v>10</v>
      </c>
      <c r="L84" s="61">
        <v>11</v>
      </c>
      <c r="M84" s="4"/>
    </row>
    <row r="85" spans="1:13" ht="12.75">
      <c r="A85" s="4"/>
      <c r="B85" s="12" t="s">
        <v>241</v>
      </c>
      <c r="C85" s="8" t="s">
        <v>244</v>
      </c>
      <c r="D85" s="15">
        <v>17.4</v>
      </c>
      <c r="E85" s="7">
        <v>0</v>
      </c>
      <c r="F85" s="7">
        <v>0</v>
      </c>
      <c r="G85" s="37">
        <v>0</v>
      </c>
      <c r="H85" s="13">
        <v>0</v>
      </c>
      <c r="I85" s="37">
        <v>0.1</v>
      </c>
      <c r="J85" s="57">
        <v>0</v>
      </c>
      <c r="K85" s="7">
        <v>0</v>
      </c>
      <c r="L85" s="61">
        <v>0</v>
      </c>
      <c r="M85" s="4"/>
    </row>
    <row r="86" spans="1:13" ht="12.75">
      <c r="A86" s="4"/>
      <c r="B86" s="12" t="s">
        <v>242</v>
      </c>
      <c r="C86" s="8" t="s">
        <v>245</v>
      </c>
      <c r="D86" s="15">
        <v>210.3</v>
      </c>
      <c r="E86" s="7">
        <v>15</v>
      </c>
      <c r="F86" s="7">
        <v>16</v>
      </c>
      <c r="G86" s="37">
        <v>21</v>
      </c>
      <c r="H86" s="13">
        <v>0</v>
      </c>
      <c r="I86" s="19">
        <v>0.07</v>
      </c>
      <c r="J86" s="57">
        <v>0.1</v>
      </c>
      <c r="K86" s="15">
        <v>0</v>
      </c>
      <c r="L86" s="15">
        <v>0</v>
      </c>
      <c r="M86" s="4"/>
    </row>
    <row r="87" spans="1:14" ht="18.75" customHeight="1">
      <c r="A87" s="4"/>
      <c r="B87" s="74" t="s">
        <v>40</v>
      </c>
      <c r="C87" s="74"/>
      <c r="D87" s="74"/>
      <c r="E87" s="74"/>
      <c r="F87" s="74"/>
      <c r="G87" s="74"/>
      <c r="H87" s="74"/>
      <c r="I87" s="74"/>
      <c r="J87" s="74"/>
      <c r="K87" s="74"/>
      <c r="L87" s="11">
        <f>SUM(L83:L86)</f>
        <v>21</v>
      </c>
      <c r="M87" s="4"/>
      <c r="N87" s="66">
        <f>SUM(G83:G86)</f>
        <v>239</v>
      </c>
    </row>
    <row r="88" spans="1:13" ht="12.75" customHeight="1">
      <c r="A88" s="4"/>
      <c r="B88" s="70" t="s">
        <v>282</v>
      </c>
      <c r="C88" s="71"/>
      <c r="D88" s="71"/>
      <c r="E88" s="71"/>
      <c r="F88" s="71"/>
      <c r="G88" s="71"/>
      <c r="H88" s="71"/>
      <c r="I88" s="71"/>
      <c r="J88" s="71"/>
      <c r="K88" s="71"/>
      <c r="L88" s="72"/>
      <c r="M88" s="4"/>
    </row>
    <row r="89" spans="1:13" ht="12.75">
      <c r="A89" s="4"/>
      <c r="B89" s="12" t="s">
        <v>90</v>
      </c>
      <c r="C89" s="8" t="s">
        <v>7</v>
      </c>
      <c r="D89" s="15">
        <v>283.8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57">
        <v>0</v>
      </c>
      <c r="K89" s="7">
        <v>0</v>
      </c>
      <c r="L89" s="7">
        <v>0</v>
      </c>
      <c r="M89" s="4"/>
    </row>
    <row r="90" spans="1:13" ht="30" customHeight="1">
      <c r="A90" s="4"/>
      <c r="B90" s="12" t="s">
        <v>91</v>
      </c>
      <c r="C90" s="8" t="s">
        <v>88</v>
      </c>
      <c r="D90" s="15">
        <v>98.5</v>
      </c>
      <c r="E90" s="7">
        <v>4</v>
      </c>
      <c r="F90" s="7">
        <v>4</v>
      </c>
      <c r="G90" s="37">
        <v>4</v>
      </c>
      <c r="H90" s="14">
        <v>0.04</v>
      </c>
      <c r="I90" s="14">
        <v>0.04</v>
      </c>
      <c r="J90" s="57">
        <v>0.04</v>
      </c>
      <c r="K90" s="7">
        <v>0</v>
      </c>
      <c r="L90" s="61">
        <v>0</v>
      </c>
      <c r="M90" s="4"/>
    </row>
    <row r="91" spans="1:13" ht="29.25" customHeight="1">
      <c r="A91" s="4"/>
      <c r="B91" s="12" t="s">
        <v>92</v>
      </c>
      <c r="C91" s="8" t="s">
        <v>89</v>
      </c>
      <c r="D91" s="15">
        <v>152</v>
      </c>
      <c r="E91" s="7">
        <v>10</v>
      </c>
      <c r="F91" s="7">
        <v>7</v>
      </c>
      <c r="G91" s="37">
        <v>5</v>
      </c>
      <c r="H91" s="13">
        <v>0.06</v>
      </c>
      <c r="I91" s="13">
        <v>0.03</v>
      </c>
      <c r="J91" s="57">
        <v>0.03</v>
      </c>
      <c r="K91" s="7">
        <v>0</v>
      </c>
      <c r="L91" s="61">
        <v>0</v>
      </c>
      <c r="M91" s="4"/>
    </row>
    <row r="92" spans="1:13" ht="12.75">
      <c r="A92" s="4"/>
      <c r="B92" s="12" t="s">
        <v>93</v>
      </c>
      <c r="C92" s="8" t="s">
        <v>20</v>
      </c>
      <c r="D92" s="15">
        <v>7</v>
      </c>
      <c r="E92" s="7">
        <v>0</v>
      </c>
      <c r="F92" s="7">
        <v>0</v>
      </c>
      <c r="G92" s="37">
        <v>0</v>
      </c>
      <c r="H92" s="7">
        <v>0</v>
      </c>
      <c r="I92" s="7">
        <v>0</v>
      </c>
      <c r="J92" s="57">
        <v>0</v>
      </c>
      <c r="K92" s="7">
        <v>0</v>
      </c>
      <c r="L92" s="61">
        <v>0</v>
      </c>
      <c r="M92" s="4"/>
    </row>
    <row r="93" spans="1:13" ht="12.75">
      <c r="A93" s="4"/>
      <c r="B93" s="12" t="s">
        <v>94</v>
      </c>
      <c r="C93" s="8" t="s">
        <v>21</v>
      </c>
      <c r="D93" s="15">
        <v>8.4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57">
        <v>0</v>
      </c>
      <c r="K93" s="7">
        <v>0</v>
      </c>
      <c r="L93" s="61">
        <v>0</v>
      </c>
      <c r="M93" s="4"/>
    </row>
    <row r="94" spans="1:14" ht="18.75" customHeight="1">
      <c r="A94" s="4"/>
      <c r="B94" s="74" t="s">
        <v>40</v>
      </c>
      <c r="C94" s="74"/>
      <c r="D94" s="74"/>
      <c r="E94" s="74"/>
      <c r="F94" s="74"/>
      <c r="G94" s="74"/>
      <c r="H94" s="74"/>
      <c r="I94" s="74"/>
      <c r="J94" s="74"/>
      <c r="K94" s="74"/>
      <c r="L94" s="11">
        <f>SUM(L89:L93)</f>
        <v>0</v>
      </c>
      <c r="M94" s="4"/>
      <c r="N94" s="1">
        <f>SUM(G89:G93)</f>
        <v>9</v>
      </c>
    </row>
    <row r="95" spans="1:13" ht="12.75" customHeight="1">
      <c r="A95" s="4"/>
      <c r="B95" s="70" t="s">
        <v>95</v>
      </c>
      <c r="C95" s="71"/>
      <c r="D95" s="71"/>
      <c r="E95" s="71"/>
      <c r="F95" s="71"/>
      <c r="G95" s="71"/>
      <c r="H95" s="71"/>
      <c r="I95" s="71"/>
      <c r="J95" s="71"/>
      <c r="K95" s="71"/>
      <c r="L95" s="72"/>
      <c r="M95" s="4"/>
    </row>
    <row r="96" spans="1:13" ht="12.75">
      <c r="A96" s="4"/>
      <c r="B96" s="12" t="s">
        <v>96</v>
      </c>
      <c r="C96" s="8" t="s">
        <v>7</v>
      </c>
      <c r="D96" s="15">
        <v>206.5</v>
      </c>
      <c r="E96" s="7">
        <v>0</v>
      </c>
      <c r="F96" s="7">
        <v>0</v>
      </c>
      <c r="G96" s="37">
        <v>0</v>
      </c>
      <c r="H96" s="37">
        <v>0</v>
      </c>
      <c r="I96" s="37">
        <v>0</v>
      </c>
      <c r="J96" s="57">
        <v>0</v>
      </c>
      <c r="K96" s="7">
        <v>0</v>
      </c>
      <c r="L96" s="7">
        <v>0</v>
      </c>
      <c r="M96" s="4"/>
    </row>
    <row r="97" spans="1:13" ht="26.25" customHeight="1">
      <c r="A97" s="4"/>
      <c r="B97" s="12" t="s">
        <v>97</v>
      </c>
      <c r="C97" s="8" t="s">
        <v>99</v>
      </c>
      <c r="D97" s="15">
        <v>380</v>
      </c>
      <c r="E97" s="7">
        <v>17</v>
      </c>
      <c r="F97" s="7">
        <v>0</v>
      </c>
      <c r="G97" s="37">
        <v>8</v>
      </c>
      <c r="H97" s="14">
        <v>0.04</v>
      </c>
      <c r="I97" s="14">
        <v>0</v>
      </c>
      <c r="J97" s="57">
        <v>0.02</v>
      </c>
      <c r="K97" s="7">
        <v>0</v>
      </c>
      <c r="L97" s="61">
        <v>0</v>
      </c>
      <c r="M97" s="4"/>
    </row>
    <row r="98" spans="1:13" ht="12.75">
      <c r="A98" s="4"/>
      <c r="B98" s="12" t="s">
        <v>98</v>
      </c>
      <c r="C98" s="8" t="s">
        <v>22</v>
      </c>
      <c r="D98" s="15">
        <v>252.3</v>
      </c>
      <c r="E98" s="7">
        <v>16</v>
      </c>
      <c r="F98" s="7">
        <v>13</v>
      </c>
      <c r="G98" s="37">
        <v>6</v>
      </c>
      <c r="H98" s="14">
        <v>0.06</v>
      </c>
      <c r="I98" s="14">
        <v>0.05</v>
      </c>
      <c r="J98" s="57">
        <v>0.02</v>
      </c>
      <c r="K98" s="7">
        <v>0</v>
      </c>
      <c r="L98" s="61">
        <v>0</v>
      </c>
      <c r="M98" s="4"/>
    </row>
    <row r="99" spans="1:14" ht="12.75" customHeight="1">
      <c r="A99" s="4"/>
      <c r="B99" s="74" t="s">
        <v>40</v>
      </c>
      <c r="C99" s="74"/>
      <c r="D99" s="74"/>
      <c r="E99" s="74"/>
      <c r="F99" s="74"/>
      <c r="G99" s="74"/>
      <c r="H99" s="74"/>
      <c r="I99" s="74"/>
      <c r="J99" s="74"/>
      <c r="K99" s="74"/>
      <c r="L99" s="11">
        <f>SUM(L96:L98)</f>
        <v>0</v>
      </c>
      <c r="M99" s="4"/>
      <c r="N99" s="66">
        <f>SUM(G96:G98)</f>
        <v>14</v>
      </c>
    </row>
    <row r="100" spans="1:13" ht="12.75" customHeight="1">
      <c r="A100" s="4"/>
      <c r="B100" s="70" t="s">
        <v>100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2"/>
      <c r="M100" s="4"/>
    </row>
    <row r="101" spans="1:13" ht="12.75">
      <c r="A101" s="4"/>
      <c r="B101" s="12" t="s">
        <v>101</v>
      </c>
      <c r="C101" s="8" t="s">
        <v>2</v>
      </c>
      <c r="D101" s="15">
        <v>446.3</v>
      </c>
      <c r="E101" s="7">
        <v>4</v>
      </c>
      <c r="F101" s="7">
        <v>9</v>
      </c>
      <c r="G101" s="7">
        <v>6</v>
      </c>
      <c r="H101" s="7">
        <v>0</v>
      </c>
      <c r="I101" s="7">
        <v>0</v>
      </c>
      <c r="J101" s="1">
        <v>0.01</v>
      </c>
      <c r="K101" s="7">
        <v>0</v>
      </c>
      <c r="L101" s="7">
        <v>0</v>
      </c>
      <c r="M101" s="4"/>
    </row>
    <row r="102" spans="1:14" ht="18.75" customHeight="1">
      <c r="A102" s="4"/>
      <c r="B102" s="74" t="s">
        <v>283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11">
        <f>SUM(L101)</f>
        <v>0</v>
      </c>
      <c r="M102" s="4"/>
      <c r="N102" s="1">
        <f>SUM(G101)</f>
        <v>6</v>
      </c>
    </row>
    <row r="103" spans="1:13" ht="18.75" customHeight="1">
      <c r="A103" s="4"/>
      <c r="B103" s="70" t="s">
        <v>284</v>
      </c>
      <c r="C103" s="102"/>
      <c r="D103" s="102"/>
      <c r="E103" s="102"/>
      <c r="F103" s="102"/>
      <c r="G103" s="102"/>
      <c r="H103" s="102"/>
      <c r="I103" s="102"/>
      <c r="J103" s="102"/>
      <c r="K103" s="102"/>
      <c r="L103" s="103"/>
      <c r="M103" s="4"/>
    </row>
    <row r="104" spans="1:13" ht="18.75" customHeight="1">
      <c r="A104" s="4"/>
      <c r="B104" s="69"/>
      <c r="C104" s="101" t="s">
        <v>2</v>
      </c>
      <c r="D104" s="15">
        <v>369.7</v>
      </c>
      <c r="E104" s="37">
        <v>0</v>
      </c>
      <c r="F104" s="37">
        <v>29</v>
      </c>
      <c r="G104" s="7">
        <v>28</v>
      </c>
      <c r="H104" s="37">
        <v>0</v>
      </c>
      <c r="I104" s="37">
        <v>0.07</v>
      </c>
      <c r="J104" s="7">
        <v>0.07</v>
      </c>
      <c r="K104" s="7">
        <v>4</v>
      </c>
      <c r="L104" s="7">
        <v>1</v>
      </c>
      <c r="M104" s="4"/>
    </row>
    <row r="105" spans="1:13" ht="27" customHeight="1">
      <c r="A105" s="4"/>
      <c r="B105" s="69"/>
      <c r="C105" s="8" t="s">
        <v>270</v>
      </c>
      <c r="D105" s="15">
        <v>210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4"/>
    </row>
    <row r="106" spans="1:13" ht="18.75" customHeight="1">
      <c r="A106" s="4"/>
      <c r="B106" s="92"/>
      <c r="C106" s="93"/>
      <c r="D106" s="93"/>
      <c r="E106" s="93"/>
      <c r="F106" s="93"/>
      <c r="G106" s="93"/>
      <c r="H106" s="93"/>
      <c r="I106" s="93"/>
      <c r="J106" s="93"/>
      <c r="K106" s="94"/>
      <c r="L106" s="11">
        <f>SUM(L104:L105)</f>
        <v>1</v>
      </c>
      <c r="M106" s="4"/>
    </row>
    <row r="107" spans="1:14" ht="12.75" customHeight="1">
      <c r="A107" s="4"/>
      <c r="B107" s="70" t="s">
        <v>285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2"/>
      <c r="M107" s="4"/>
      <c r="N107" s="1">
        <v>28</v>
      </c>
    </row>
    <row r="108" spans="1:13" ht="12.75">
      <c r="A108" s="4"/>
      <c r="B108" s="12" t="s">
        <v>102</v>
      </c>
      <c r="C108" s="8" t="s">
        <v>2</v>
      </c>
      <c r="D108" s="15">
        <v>273.5</v>
      </c>
      <c r="E108" s="15">
        <v>14</v>
      </c>
      <c r="F108" s="15">
        <v>32</v>
      </c>
      <c r="G108" s="38">
        <v>39</v>
      </c>
      <c r="H108" s="21">
        <f aca="true" t="shared" si="1" ref="H108:H117">E108/D108</f>
        <v>0.051188299817184646</v>
      </c>
      <c r="I108" s="21">
        <v>0.11</v>
      </c>
      <c r="J108" s="57">
        <v>0.14</v>
      </c>
      <c r="K108" s="15">
        <v>10</v>
      </c>
      <c r="L108" s="15">
        <v>3</v>
      </c>
      <c r="M108" s="4"/>
    </row>
    <row r="109" spans="1:13" ht="29.25" customHeight="1">
      <c r="A109" s="4"/>
      <c r="B109" s="12" t="s">
        <v>103</v>
      </c>
      <c r="C109" s="8" t="s">
        <v>108</v>
      </c>
      <c r="D109" s="15">
        <v>44.8</v>
      </c>
      <c r="E109" s="7">
        <v>0</v>
      </c>
      <c r="F109" s="7">
        <v>0</v>
      </c>
      <c r="G109" s="38">
        <v>0</v>
      </c>
      <c r="H109" s="21">
        <f t="shared" si="1"/>
        <v>0</v>
      </c>
      <c r="I109" s="38">
        <v>0</v>
      </c>
      <c r="J109" s="57">
        <v>0</v>
      </c>
      <c r="K109" s="7">
        <v>0</v>
      </c>
      <c r="L109" s="61">
        <v>0</v>
      </c>
      <c r="M109" s="4"/>
    </row>
    <row r="110" spans="1:13" ht="28.5" customHeight="1">
      <c r="A110" s="4"/>
      <c r="B110" s="12" t="s">
        <v>104</v>
      </c>
      <c r="C110" s="8" t="s">
        <v>109</v>
      </c>
      <c r="D110" s="15">
        <v>80.4</v>
      </c>
      <c r="E110" s="7">
        <v>3</v>
      </c>
      <c r="F110" s="7">
        <v>3</v>
      </c>
      <c r="G110" s="38">
        <v>3</v>
      </c>
      <c r="H110" s="21">
        <f t="shared" si="1"/>
        <v>0.03731343283582089</v>
      </c>
      <c r="I110" s="21">
        <v>0</v>
      </c>
      <c r="J110" s="57">
        <v>0.03</v>
      </c>
      <c r="K110" s="15">
        <v>0</v>
      </c>
      <c r="L110" s="61">
        <v>0</v>
      </c>
      <c r="M110" s="4"/>
    </row>
    <row r="111" spans="1:13" ht="31.5" customHeight="1">
      <c r="A111" s="4"/>
      <c r="B111" s="12" t="s">
        <v>105</v>
      </c>
      <c r="C111" s="8" t="s">
        <v>110</v>
      </c>
      <c r="D111" s="15">
        <v>65.2</v>
      </c>
      <c r="E111" s="7">
        <v>2</v>
      </c>
      <c r="F111" s="7">
        <v>4</v>
      </c>
      <c r="G111" s="38">
        <v>2</v>
      </c>
      <c r="H111" s="21">
        <f t="shared" si="1"/>
        <v>0.03067484662576687</v>
      </c>
      <c r="I111" s="21">
        <v>0</v>
      </c>
      <c r="J111" s="57">
        <v>0.03</v>
      </c>
      <c r="K111" s="15">
        <v>0</v>
      </c>
      <c r="L111" s="61">
        <v>0</v>
      </c>
      <c r="M111" s="4"/>
    </row>
    <row r="112" spans="1:13" ht="12.75">
      <c r="A112" s="4"/>
      <c r="B112" s="12" t="s">
        <v>106</v>
      </c>
      <c r="C112" s="8" t="s">
        <v>180</v>
      </c>
      <c r="D112" s="15">
        <v>33.8</v>
      </c>
      <c r="E112" s="7">
        <v>2</v>
      </c>
      <c r="F112" s="7">
        <v>2</v>
      </c>
      <c r="G112" s="38">
        <v>1</v>
      </c>
      <c r="H112" s="21">
        <f t="shared" si="1"/>
        <v>0.0591715976331361</v>
      </c>
      <c r="I112" s="21">
        <v>0.06</v>
      </c>
      <c r="J112" s="57">
        <v>0.03</v>
      </c>
      <c r="K112" s="15">
        <v>0</v>
      </c>
      <c r="L112" s="61">
        <v>0</v>
      </c>
      <c r="M112" s="4"/>
    </row>
    <row r="113" spans="1:13" ht="12.75">
      <c r="A113" s="4"/>
      <c r="B113" s="12" t="s">
        <v>107</v>
      </c>
      <c r="C113" s="8" t="s">
        <v>181</v>
      </c>
      <c r="D113" s="15">
        <v>35.1</v>
      </c>
      <c r="E113" s="7">
        <v>1</v>
      </c>
      <c r="F113" s="7">
        <v>0</v>
      </c>
      <c r="G113" s="38">
        <v>0</v>
      </c>
      <c r="H113" s="21">
        <f t="shared" si="1"/>
        <v>0.02849002849002849</v>
      </c>
      <c r="I113" s="21">
        <v>0</v>
      </c>
      <c r="J113" s="57">
        <v>0</v>
      </c>
      <c r="K113" s="7">
        <v>0</v>
      </c>
      <c r="L113" s="61">
        <v>0</v>
      </c>
      <c r="M113" s="4"/>
    </row>
    <row r="114" spans="1:13" ht="12.75">
      <c r="A114" s="4"/>
      <c r="B114" s="12" t="s">
        <v>183</v>
      </c>
      <c r="C114" s="8" t="s">
        <v>182</v>
      </c>
      <c r="D114" s="15">
        <v>119.3</v>
      </c>
      <c r="E114" s="7">
        <v>16</v>
      </c>
      <c r="F114" s="7">
        <v>2</v>
      </c>
      <c r="G114" s="38">
        <v>1</v>
      </c>
      <c r="H114" s="21">
        <f t="shared" si="1"/>
        <v>0.13411567476948869</v>
      </c>
      <c r="I114" s="21">
        <v>0.04</v>
      </c>
      <c r="J114" s="57">
        <v>0.01</v>
      </c>
      <c r="K114" s="15">
        <v>0</v>
      </c>
      <c r="L114" s="61">
        <v>0</v>
      </c>
      <c r="M114" s="4"/>
    </row>
    <row r="115" spans="1:13" ht="12.75">
      <c r="A115" s="4"/>
      <c r="B115" s="12" t="s">
        <v>184</v>
      </c>
      <c r="C115" s="8" t="s">
        <v>23</v>
      </c>
      <c r="D115" s="15">
        <v>28.2</v>
      </c>
      <c r="E115" s="15">
        <v>4</v>
      </c>
      <c r="F115" s="15">
        <v>0</v>
      </c>
      <c r="G115" s="38">
        <v>3</v>
      </c>
      <c r="H115" s="21">
        <f t="shared" si="1"/>
        <v>0.14184397163120568</v>
      </c>
      <c r="I115" s="21">
        <v>0</v>
      </c>
      <c r="J115" s="57">
        <v>0.1</v>
      </c>
      <c r="K115" s="15">
        <v>0</v>
      </c>
      <c r="L115" s="61">
        <v>0</v>
      </c>
      <c r="M115" s="4"/>
    </row>
    <row r="116" spans="1:13" ht="18.75" customHeight="1">
      <c r="A116" s="4"/>
      <c r="B116" s="12" t="s">
        <v>185</v>
      </c>
      <c r="C116" s="8" t="s">
        <v>24</v>
      </c>
      <c r="D116" s="15">
        <v>22.8</v>
      </c>
      <c r="E116" s="7">
        <v>2</v>
      </c>
      <c r="F116" s="7">
        <v>2</v>
      </c>
      <c r="G116" s="38">
        <v>1</v>
      </c>
      <c r="H116" s="21">
        <f t="shared" si="1"/>
        <v>0.08771929824561403</v>
      </c>
      <c r="I116" s="21">
        <v>0.09</v>
      </c>
      <c r="J116" s="57">
        <v>0.04</v>
      </c>
      <c r="K116" s="15">
        <v>0</v>
      </c>
      <c r="L116" s="61">
        <v>0</v>
      </c>
      <c r="M116" s="4"/>
    </row>
    <row r="117" spans="1:13" ht="18.75" customHeight="1">
      <c r="A117" s="4"/>
      <c r="B117" s="12" t="s">
        <v>213</v>
      </c>
      <c r="C117" s="30" t="s">
        <v>212</v>
      </c>
      <c r="D117" s="29">
        <v>30.3</v>
      </c>
      <c r="E117" s="7">
        <v>2</v>
      </c>
      <c r="F117" s="7">
        <v>3</v>
      </c>
      <c r="G117" s="38">
        <v>2</v>
      </c>
      <c r="H117" s="21">
        <f t="shared" si="1"/>
        <v>0.066006600660066</v>
      </c>
      <c r="I117" s="21">
        <v>0.09</v>
      </c>
      <c r="J117" s="57">
        <v>0.1</v>
      </c>
      <c r="K117" s="15">
        <v>0</v>
      </c>
      <c r="L117" s="61">
        <v>0</v>
      </c>
      <c r="M117" s="4"/>
    </row>
    <row r="118" spans="1:13" ht="18.75" customHeight="1">
      <c r="A118" s="4"/>
      <c r="B118" s="12" t="s">
        <v>246</v>
      </c>
      <c r="C118" s="30" t="s">
        <v>228</v>
      </c>
      <c r="D118" s="29">
        <v>35.4</v>
      </c>
      <c r="E118" s="7">
        <v>0</v>
      </c>
      <c r="F118" s="7">
        <v>1</v>
      </c>
      <c r="G118" s="38">
        <v>0</v>
      </c>
      <c r="H118" s="21">
        <v>0</v>
      </c>
      <c r="I118" s="48">
        <v>0.01</v>
      </c>
      <c r="J118" s="57">
        <v>0</v>
      </c>
      <c r="K118" s="7">
        <v>0</v>
      </c>
      <c r="L118" s="61">
        <v>0</v>
      </c>
      <c r="M118" s="4"/>
    </row>
    <row r="119" spans="1:14" ht="18.75" customHeight="1">
      <c r="A119" s="4"/>
      <c r="B119" s="74" t="s">
        <v>40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11">
        <f>SUM(L108:L118)</f>
        <v>3</v>
      </c>
      <c r="M119" s="4"/>
      <c r="N119" s="66">
        <f>SUM(G108:G118)</f>
        <v>52</v>
      </c>
    </row>
    <row r="120" spans="1:13" ht="12.75" customHeight="1">
      <c r="A120" s="4"/>
      <c r="B120" s="70" t="s">
        <v>286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2"/>
      <c r="M120" s="4"/>
    </row>
    <row r="121" spans="1:13" ht="12.75">
      <c r="A121" s="4"/>
      <c r="B121" s="12" t="s">
        <v>114</v>
      </c>
      <c r="C121" s="8" t="s">
        <v>7</v>
      </c>
      <c r="D121" s="15">
        <v>1002.4</v>
      </c>
      <c r="E121" s="20">
        <v>35</v>
      </c>
      <c r="F121" s="20">
        <v>127</v>
      </c>
      <c r="G121" s="40">
        <v>93</v>
      </c>
      <c r="H121" s="24">
        <f aca="true" t="shared" si="2" ref="H121:H127">E121/D121</f>
        <v>0.034916201117318434</v>
      </c>
      <c r="I121" s="24">
        <v>0.12</v>
      </c>
      <c r="J121" s="57">
        <v>0.09</v>
      </c>
      <c r="K121" s="47">
        <v>10</v>
      </c>
      <c r="L121" s="47">
        <v>9</v>
      </c>
      <c r="M121" s="4"/>
    </row>
    <row r="122" spans="1:13" ht="26.25" customHeight="1">
      <c r="A122" s="4"/>
      <c r="B122" s="12" t="s">
        <v>115</v>
      </c>
      <c r="C122" s="8" t="s">
        <v>111</v>
      </c>
      <c r="D122" s="15">
        <v>147.8</v>
      </c>
      <c r="E122" s="7">
        <v>0</v>
      </c>
      <c r="F122" s="7">
        <v>2</v>
      </c>
      <c r="G122" s="40">
        <v>5</v>
      </c>
      <c r="H122" s="24">
        <f t="shared" si="2"/>
        <v>0</v>
      </c>
      <c r="I122" s="40">
        <v>0</v>
      </c>
      <c r="J122" s="57">
        <v>0.03</v>
      </c>
      <c r="K122" s="15">
        <v>0</v>
      </c>
      <c r="L122" s="61">
        <v>0</v>
      </c>
      <c r="M122" s="4"/>
    </row>
    <row r="123" spans="1:13" ht="29.25" customHeight="1">
      <c r="A123" s="4"/>
      <c r="B123" s="12" t="s">
        <v>116</v>
      </c>
      <c r="C123" s="8" t="s">
        <v>112</v>
      </c>
      <c r="D123" s="15">
        <v>60.5</v>
      </c>
      <c r="E123" s="7">
        <v>5</v>
      </c>
      <c r="F123" s="7">
        <v>4</v>
      </c>
      <c r="G123" s="40">
        <v>9</v>
      </c>
      <c r="H123" s="24">
        <f t="shared" si="2"/>
        <v>0.08264462809917356</v>
      </c>
      <c r="I123" s="24">
        <v>0</v>
      </c>
      <c r="J123" s="57">
        <v>0.15</v>
      </c>
      <c r="K123" s="15">
        <v>0</v>
      </c>
      <c r="L123" s="61">
        <v>0</v>
      </c>
      <c r="M123" s="4"/>
    </row>
    <row r="124" spans="1:13" ht="25.5">
      <c r="A124" s="4"/>
      <c r="B124" s="12" t="s">
        <v>117</v>
      </c>
      <c r="C124" s="8" t="s">
        <v>113</v>
      </c>
      <c r="D124" s="15">
        <v>166.2</v>
      </c>
      <c r="E124" s="23">
        <v>6</v>
      </c>
      <c r="F124" s="23">
        <v>7</v>
      </c>
      <c r="G124" s="40">
        <v>7</v>
      </c>
      <c r="H124" s="24">
        <f t="shared" si="2"/>
        <v>0.036101083032490974</v>
      </c>
      <c r="I124" s="24">
        <v>0</v>
      </c>
      <c r="J124" s="57">
        <v>0.04</v>
      </c>
      <c r="K124" s="15">
        <v>0</v>
      </c>
      <c r="L124" s="61">
        <v>0</v>
      </c>
      <c r="M124" s="4"/>
    </row>
    <row r="125" spans="1:13" ht="12.75">
      <c r="A125" s="4"/>
      <c r="B125" s="12" t="s">
        <v>186</v>
      </c>
      <c r="C125" s="8" t="s">
        <v>187</v>
      </c>
      <c r="D125" s="15">
        <v>31.01</v>
      </c>
      <c r="E125" s="23">
        <v>3</v>
      </c>
      <c r="F125" s="23">
        <v>7</v>
      </c>
      <c r="G125" s="40">
        <v>0</v>
      </c>
      <c r="H125" s="24">
        <f t="shared" si="2"/>
        <v>0.09674298613350532</v>
      </c>
      <c r="I125" s="39">
        <v>0.22</v>
      </c>
      <c r="J125" s="57">
        <v>0</v>
      </c>
      <c r="K125" s="15">
        <v>0</v>
      </c>
      <c r="L125" s="61">
        <v>0</v>
      </c>
      <c r="M125" s="4"/>
    </row>
    <row r="126" spans="1:13" ht="30">
      <c r="A126" s="4"/>
      <c r="B126" s="12" t="s">
        <v>216</v>
      </c>
      <c r="C126" s="31" t="s">
        <v>214</v>
      </c>
      <c r="D126" s="29">
        <v>45.4</v>
      </c>
      <c r="E126" s="23">
        <v>0</v>
      </c>
      <c r="F126" s="23">
        <v>0</v>
      </c>
      <c r="G126" s="37">
        <v>0</v>
      </c>
      <c r="H126" s="40">
        <f t="shared" si="2"/>
        <v>0</v>
      </c>
      <c r="I126" s="40">
        <v>0</v>
      </c>
      <c r="J126" s="57">
        <v>0</v>
      </c>
      <c r="K126" s="15">
        <v>0</v>
      </c>
      <c r="L126" s="61">
        <v>0</v>
      </c>
      <c r="M126" s="4"/>
    </row>
    <row r="127" spans="1:13" ht="15">
      <c r="A127" s="4"/>
      <c r="B127" s="12" t="s">
        <v>217</v>
      </c>
      <c r="C127" s="31" t="s">
        <v>215</v>
      </c>
      <c r="D127" s="29">
        <v>20.5</v>
      </c>
      <c r="E127" s="23">
        <v>3</v>
      </c>
      <c r="F127" s="23">
        <v>1</v>
      </c>
      <c r="G127" s="37">
        <v>1</v>
      </c>
      <c r="H127" s="24">
        <f t="shared" si="2"/>
        <v>0.14634146341463414</v>
      </c>
      <c r="I127" s="39">
        <v>0.05</v>
      </c>
      <c r="J127" s="57">
        <v>0.05</v>
      </c>
      <c r="K127" s="15">
        <v>0</v>
      </c>
      <c r="L127" s="7">
        <v>0</v>
      </c>
      <c r="M127" s="4"/>
    </row>
    <row r="128" spans="1:14" ht="18.75" customHeight="1">
      <c r="A128" s="4"/>
      <c r="B128" s="74" t="s">
        <v>40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11">
        <f>SUM(L121:L127)</f>
        <v>9</v>
      </c>
      <c r="M128" s="4"/>
      <c r="N128" s="66">
        <f>SUM(G121:G127)</f>
        <v>115</v>
      </c>
    </row>
    <row r="129" spans="1:13" ht="12.75" customHeight="1">
      <c r="A129" s="4"/>
      <c r="B129" s="70" t="s">
        <v>287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2"/>
      <c r="M129" s="4"/>
    </row>
    <row r="130" spans="1:13" ht="12.75">
      <c r="A130" s="4"/>
      <c r="B130" s="12" t="s">
        <v>119</v>
      </c>
      <c r="C130" s="8" t="s">
        <v>7</v>
      </c>
      <c r="D130" s="65">
        <v>3249.1</v>
      </c>
      <c r="E130" s="15">
        <v>273</v>
      </c>
      <c r="F130" s="15">
        <v>255</v>
      </c>
      <c r="G130" s="38">
        <v>268</v>
      </c>
      <c r="H130" s="19">
        <v>0.1</v>
      </c>
      <c r="I130" s="19">
        <f>F130/D130</f>
        <v>0.07848327229078822</v>
      </c>
      <c r="J130" s="57">
        <v>0.01</v>
      </c>
      <c r="K130" s="15">
        <v>10</v>
      </c>
      <c r="L130" s="50">
        <v>22</v>
      </c>
      <c r="M130" s="4"/>
    </row>
    <row r="131" spans="1:13" ht="30" customHeight="1">
      <c r="A131" s="4"/>
      <c r="B131" s="12" t="s">
        <v>120</v>
      </c>
      <c r="C131" s="8" t="s">
        <v>118</v>
      </c>
      <c r="D131" s="15">
        <v>171.3</v>
      </c>
      <c r="E131" s="15">
        <v>41</v>
      </c>
      <c r="F131" s="15">
        <v>44</v>
      </c>
      <c r="G131" s="55">
        <v>40</v>
      </c>
      <c r="H131" s="19">
        <v>0.1</v>
      </c>
      <c r="I131" s="19">
        <f>F131/D131</f>
        <v>0.2568593111500292</v>
      </c>
      <c r="J131" s="57">
        <v>0.03</v>
      </c>
      <c r="K131" s="15">
        <v>3</v>
      </c>
      <c r="L131" s="63">
        <v>1</v>
      </c>
      <c r="M131" s="4"/>
    </row>
    <row r="132" spans="1:13" ht="12.75">
      <c r="A132" s="4"/>
      <c r="B132" s="12" t="s">
        <v>121</v>
      </c>
      <c r="C132" s="8" t="s">
        <v>25</v>
      </c>
      <c r="D132" s="15">
        <v>1607.3</v>
      </c>
      <c r="E132" s="15">
        <v>57</v>
      </c>
      <c r="F132" s="15">
        <v>46</v>
      </c>
      <c r="G132" s="38">
        <v>39</v>
      </c>
      <c r="H132" s="19">
        <v>0.1</v>
      </c>
      <c r="I132" s="21">
        <f>F132/D132</f>
        <v>0.0286194238785541</v>
      </c>
      <c r="J132" s="57">
        <v>0.02</v>
      </c>
      <c r="K132" s="15">
        <v>3</v>
      </c>
      <c r="L132" s="63">
        <v>1</v>
      </c>
      <c r="M132" s="4"/>
    </row>
    <row r="133" spans="1:13" ht="12.75">
      <c r="A133" s="4"/>
      <c r="B133" s="12" t="s">
        <v>122</v>
      </c>
      <c r="C133" s="8" t="s">
        <v>269</v>
      </c>
      <c r="D133" s="15">
        <v>554</v>
      </c>
      <c r="E133" s="15"/>
      <c r="F133" s="15"/>
      <c r="G133" s="38"/>
      <c r="H133" s="19"/>
      <c r="I133" s="19"/>
      <c r="J133" s="57"/>
      <c r="K133" s="15"/>
      <c r="L133" s="15"/>
      <c r="M133" s="4"/>
    </row>
    <row r="134" spans="1:14" ht="18.75" customHeight="1">
      <c r="A134" s="4"/>
      <c r="B134" s="74" t="s">
        <v>40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11">
        <f>SUM(L130:L133)</f>
        <v>24</v>
      </c>
      <c r="M134" s="4"/>
      <c r="N134" s="66">
        <f>SUM(G130:G132)</f>
        <v>347</v>
      </c>
    </row>
    <row r="135" spans="1:13" ht="12.75" customHeight="1">
      <c r="A135" s="4"/>
      <c r="B135" s="70" t="s">
        <v>288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2"/>
      <c r="M135" s="4"/>
    </row>
    <row r="136" spans="1:13" ht="12.75">
      <c r="A136" s="4"/>
      <c r="B136" s="12" t="s">
        <v>123</v>
      </c>
      <c r="C136" s="8" t="s">
        <v>2</v>
      </c>
      <c r="D136" s="15">
        <v>1351.6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4"/>
    </row>
    <row r="137" spans="1:13" ht="12.75">
      <c r="A137" s="4"/>
      <c r="B137" s="12" t="s">
        <v>124</v>
      </c>
      <c r="C137" s="8" t="s">
        <v>27</v>
      </c>
      <c r="D137" s="15" t="s">
        <v>28</v>
      </c>
      <c r="E137" s="7">
        <v>17</v>
      </c>
      <c r="F137" s="7">
        <v>0</v>
      </c>
      <c r="G137" s="37">
        <v>34</v>
      </c>
      <c r="H137" s="25">
        <v>0.005</v>
      </c>
      <c r="I137" s="13">
        <v>0</v>
      </c>
      <c r="J137" s="1">
        <v>0.01</v>
      </c>
      <c r="K137" s="7">
        <v>0</v>
      </c>
      <c r="L137" s="61">
        <v>0</v>
      </c>
      <c r="M137" s="4"/>
    </row>
    <row r="138" spans="1:14" ht="18.75" customHeight="1">
      <c r="A138" s="4"/>
      <c r="B138" s="74" t="s">
        <v>40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11">
        <f>SUM(L136:L137)</f>
        <v>0</v>
      </c>
      <c r="M138" s="4"/>
      <c r="N138" s="1">
        <v>34</v>
      </c>
    </row>
    <row r="139" spans="1:13" ht="12.75" customHeight="1">
      <c r="A139" s="4"/>
      <c r="B139" s="70" t="s">
        <v>289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2"/>
      <c r="M139" s="4"/>
    </row>
    <row r="140" spans="1:13" ht="12.75">
      <c r="A140" s="4"/>
      <c r="B140" s="12" t="s">
        <v>126</v>
      </c>
      <c r="C140" s="8" t="s">
        <v>7</v>
      </c>
      <c r="D140" s="20">
        <v>720.2</v>
      </c>
      <c r="E140" s="7">
        <v>4</v>
      </c>
      <c r="F140" s="7">
        <v>17</v>
      </c>
      <c r="G140" s="37">
        <v>0</v>
      </c>
      <c r="H140" s="14">
        <v>0.01</v>
      </c>
      <c r="I140" s="14">
        <f>F140/D140</f>
        <v>0.023604554290474866</v>
      </c>
      <c r="J140" s="57">
        <v>0</v>
      </c>
      <c r="K140" s="7">
        <v>0</v>
      </c>
      <c r="L140" s="7">
        <v>0</v>
      </c>
      <c r="M140" s="4"/>
    </row>
    <row r="141" spans="1:13" ht="29.25" customHeight="1">
      <c r="A141" s="4"/>
      <c r="B141" s="12" t="s">
        <v>127</v>
      </c>
      <c r="C141" s="8" t="s">
        <v>125</v>
      </c>
      <c r="D141" s="15">
        <v>312.9</v>
      </c>
      <c r="E141" s="7">
        <v>12</v>
      </c>
      <c r="F141" s="7">
        <v>20</v>
      </c>
      <c r="G141" s="37">
        <v>27</v>
      </c>
      <c r="H141" s="14">
        <v>0.02</v>
      </c>
      <c r="I141" s="14">
        <f>F141/D141</f>
        <v>0.06391818472355386</v>
      </c>
      <c r="J141" s="57">
        <v>0.08</v>
      </c>
      <c r="K141" s="50">
        <v>10</v>
      </c>
      <c r="L141" s="64">
        <v>2</v>
      </c>
      <c r="M141" s="4"/>
    </row>
    <row r="142" spans="1:13" ht="12.75">
      <c r="A142" s="4"/>
      <c r="B142" s="12" t="s">
        <v>128</v>
      </c>
      <c r="C142" s="8" t="s">
        <v>188</v>
      </c>
      <c r="D142" s="15">
        <v>54.5</v>
      </c>
      <c r="E142" s="7">
        <v>2</v>
      </c>
      <c r="F142" s="7">
        <v>1</v>
      </c>
      <c r="G142" s="37">
        <v>0</v>
      </c>
      <c r="H142" s="37">
        <v>0</v>
      </c>
      <c r="I142" s="14">
        <f>F142/D142</f>
        <v>0.01834862385321101</v>
      </c>
      <c r="J142" s="57">
        <v>0</v>
      </c>
      <c r="K142" s="7">
        <v>0</v>
      </c>
      <c r="L142" s="61">
        <v>0</v>
      </c>
      <c r="M142" s="4"/>
    </row>
    <row r="143" spans="1:13" ht="12.75">
      <c r="A143" s="4"/>
      <c r="B143" s="12" t="s">
        <v>129</v>
      </c>
      <c r="C143" s="8" t="s">
        <v>29</v>
      </c>
      <c r="D143" s="15">
        <v>30.5</v>
      </c>
      <c r="E143" s="7">
        <v>0</v>
      </c>
      <c r="F143" s="7">
        <v>1</v>
      </c>
      <c r="G143" s="37">
        <v>0</v>
      </c>
      <c r="H143" s="37">
        <v>0</v>
      </c>
      <c r="I143" s="37">
        <f>F143/D143</f>
        <v>0.03278688524590164</v>
      </c>
      <c r="J143" s="57">
        <v>0</v>
      </c>
      <c r="K143" s="7">
        <v>0</v>
      </c>
      <c r="L143" s="61">
        <v>0</v>
      </c>
      <c r="M143" s="4"/>
    </row>
    <row r="144" spans="1:13" ht="24" customHeight="1">
      <c r="A144" s="4"/>
      <c r="B144" s="12" t="s">
        <v>130</v>
      </c>
      <c r="C144" s="8" t="s">
        <v>30</v>
      </c>
      <c r="D144" s="15">
        <v>25.3</v>
      </c>
      <c r="E144" s="7">
        <v>1</v>
      </c>
      <c r="F144" s="7">
        <v>1</v>
      </c>
      <c r="G144" s="37">
        <v>0</v>
      </c>
      <c r="H144" s="37">
        <v>0</v>
      </c>
      <c r="I144" s="14">
        <f>F144/D144</f>
        <v>0.039525691699604744</v>
      </c>
      <c r="J144" s="57">
        <v>0</v>
      </c>
      <c r="K144" s="7">
        <v>0</v>
      </c>
      <c r="L144" s="61">
        <v>0</v>
      </c>
      <c r="M144" s="4"/>
    </row>
    <row r="145" spans="1:13" ht="12.75">
      <c r="A145" s="4"/>
      <c r="B145" s="12" t="s">
        <v>167</v>
      </c>
      <c r="C145" s="8" t="s">
        <v>168</v>
      </c>
      <c r="D145" s="15">
        <v>47.1</v>
      </c>
      <c r="E145" s="7">
        <v>0</v>
      </c>
      <c r="F145" s="7">
        <v>1</v>
      </c>
      <c r="G145" s="37">
        <v>1</v>
      </c>
      <c r="H145" s="14">
        <v>0</v>
      </c>
      <c r="I145" s="37">
        <v>0.02</v>
      </c>
      <c r="J145" s="57">
        <v>0.02</v>
      </c>
      <c r="K145" s="7">
        <v>0</v>
      </c>
      <c r="L145" s="7">
        <v>0</v>
      </c>
      <c r="M145" s="4"/>
    </row>
    <row r="146" spans="1:13" ht="18.75" customHeight="1">
      <c r="A146" s="4"/>
      <c r="B146" s="12" t="s">
        <v>189</v>
      </c>
      <c r="C146" s="8" t="s">
        <v>31</v>
      </c>
      <c r="D146" s="15">
        <v>284.8</v>
      </c>
      <c r="E146" s="7">
        <v>0</v>
      </c>
      <c r="F146" s="7">
        <v>0</v>
      </c>
      <c r="G146" s="37">
        <v>0</v>
      </c>
      <c r="H146" s="37">
        <v>0</v>
      </c>
      <c r="I146" s="37">
        <f>F146/D146</f>
        <v>0</v>
      </c>
      <c r="J146" s="57">
        <v>0</v>
      </c>
      <c r="K146" s="7">
        <v>0</v>
      </c>
      <c r="L146" s="61">
        <v>0</v>
      </c>
      <c r="M146" s="4"/>
    </row>
    <row r="147" spans="1:13" ht="18.75" customHeight="1">
      <c r="A147" s="4"/>
      <c r="B147" s="12" t="s">
        <v>219</v>
      </c>
      <c r="C147" s="54" t="s">
        <v>218</v>
      </c>
      <c r="D147" s="50">
        <v>35.2</v>
      </c>
      <c r="E147" s="50">
        <v>11</v>
      </c>
      <c r="F147" s="50"/>
      <c r="G147" s="55">
        <v>11</v>
      </c>
      <c r="H147" s="55">
        <v>0</v>
      </c>
      <c r="I147" s="56">
        <f>F147/D147</f>
        <v>0</v>
      </c>
      <c r="J147" s="57">
        <v>0.3</v>
      </c>
      <c r="K147" s="50">
        <v>10</v>
      </c>
      <c r="L147" s="64">
        <v>1</v>
      </c>
      <c r="M147" s="4"/>
    </row>
    <row r="148" spans="1:14" ht="18.75" customHeight="1">
      <c r="A148" s="4"/>
      <c r="B148" s="74" t="s">
        <v>40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11">
        <f>SUM(L140:L147)</f>
        <v>3</v>
      </c>
      <c r="M148" s="4"/>
      <c r="N148" s="66">
        <f>SUM(G140:G147)</f>
        <v>39</v>
      </c>
    </row>
    <row r="149" spans="1:13" ht="12.75" customHeight="1">
      <c r="A149" s="4"/>
      <c r="B149" s="70" t="s">
        <v>290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2"/>
      <c r="M149" s="4"/>
    </row>
    <row r="150" spans="1:13" ht="12.75">
      <c r="A150" s="4"/>
      <c r="B150" s="12" t="s">
        <v>131</v>
      </c>
      <c r="C150" s="18" t="s">
        <v>7</v>
      </c>
      <c r="D150" s="15">
        <v>891.1</v>
      </c>
      <c r="E150" s="15">
        <v>105</v>
      </c>
      <c r="F150" s="15">
        <v>120</v>
      </c>
      <c r="G150" s="15">
        <v>110</v>
      </c>
      <c r="H150" s="19">
        <f>E150/D150</f>
        <v>0.1178318931657502</v>
      </c>
      <c r="I150" s="19">
        <f>F150/D150</f>
        <v>0.13466502076085737</v>
      </c>
      <c r="J150" s="57">
        <v>0.12</v>
      </c>
      <c r="K150" s="50">
        <v>10</v>
      </c>
      <c r="L150" s="50">
        <v>11</v>
      </c>
      <c r="M150" s="4"/>
    </row>
    <row r="151" spans="1:13" ht="30" customHeight="1">
      <c r="A151" s="4"/>
      <c r="B151" s="12" t="s">
        <v>132</v>
      </c>
      <c r="C151" s="18" t="s">
        <v>133</v>
      </c>
      <c r="D151" s="15">
        <v>57.6</v>
      </c>
      <c r="E151" s="7">
        <v>3</v>
      </c>
      <c r="F151" s="7">
        <v>2</v>
      </c>
      <c r="G151" s="37">
        <v>0</v>
      </c>
      <c r="H151" s="19">
        <f>E151/D151</f>
        <v>0.05208333333333333</v>
      </c>
      <c r="I151" s="19">
        <f>F151/D151</f>
        <v>0.034722222222222224</v>
      </c>
      <c r="J151" s="57">
        <v>0</v>
      </c>
      <c r="K151" s="7">
        <v>0</v>
      </c>
      <c r="L151" s="61">
        <v>0</v>
      </c>
      <c r="M151" s="4"/>
    </row>
    <row r="152" spans="1:13" ht="20.25" customHeight="1">
      <c r="A152" s="4"/>
      <c r="B152" s="12" t="s">
        <v>194</v>
      </c>
      <c r="C152" s="8" t="s">
        <v>259</v>
      </c>
      <c r="D152" s="42">
        <v>40.6</v>
      </c>
      <c r="E152" s="7">
        <v>1</v>
      </c>
      <c r="F152" s="7">
        <v>6</v>
      </c>
      <c r="G152" s="37">
        <v>5</v>
      </c>
      <c r="H152" s="19">
        <v>0</v>
      </c>
      <c r="I152" s="21">
        <v>0.02</v>
      </c>
      <c r="J152" s="57">
        <v>0.12</v>
      </c>
      <c r="K152" s="7">
        <v>0</v>
      </c>
      <c r="L152" s="61">
        <v>0</v>
      </c>
      <c r="M152" s="4"/>
    </row>
    <row r="153" spans="1:13" ht="12.75">
      <c r="A153" s="4"/>
      <c r="B153" s="12" t="s">
        <v>195</v>
      </c>
      <c r="C153" s="18" t="s">
        <v>190</v>
      </c>
      <c r="D153" s="15">
        <v>54.3</v>
      </c>
      <c r="E153" s="7">
        <v>8</v>
      </c>
      <c r="F153" s="7">
        <v>8</v>
      </c>
      <c r="G153" s="7">
        <v>5</v>
      </c>
      <c r="H153" s="19">
        <f aca="true" t="shared" si="3" ref="H153:H159">E153/D153</f>
        <v>0.14732965009208104</v>
      </c>
      <c r="I153" s="19">
        <f aca="true" t="shared" si="4" ref="I153:I161">F153/D153</f>
        <v>0.14732965009208104</v>
      </c>
      <c r="J153" s="57">
        <v>0.09</v>
      </c>
      <c r="K153" s="7">
        <v>0</v>
      </c>
      <c r="L153" s="61">
        <v>0</v>
      </c>
      <c r="M153" s="4"/>
    </row>
    <row r="154" spans="1:13" ht="12.75">
      <c r="A154" s="4"/>
      <c r="B154" s="12" t="s">
        <v>196</v>
      </c>
      <c r="C154" s="18" t="s">
        <v>191</v>
      </c>
      <c r="D154" s="15">
        <v>96.9</v>
      </c>
      <c r="E154" s="7">
        <v>13</v>
      </c>
      <c r="F154" s="7">
        <v>18</v>
      </c>
      <c r="G154" s="7">
        <v>19</v>
      </c>
      <c r="H154" s="19">
        <f t="shared" si="3"/>
        <v>0.13415892672858618</v>
      </c>
      <c r="I154" s="19">
        <f t="shared" si="4"/>
        <v>0.18575851393188852</v>
      </c>
      <c r="J154" s="57">
        <v>0.19</v>
      </c>
      <c r="K154" s="7">
        <v>10</v>
      </c>
      <c r="L154" s="61">
        <v>1</v>
      </c>
      <c r="M154" s="4"/>
    </row>
    <row r="155" spans="1:13" ht="12.75">
      <c r="A155" s="4"/>
      <c r="B155" s="12" t="s">
        <v>197</v>
      </c>
      <c r="C155" s="18" t="s">
        <v>192</v>
      </c>
      <c r="D155" s="15">
        <v>31.2</v>
      </c>
      <c r="E155" s="7">
        <v>7</v>
      </c>
      <c r="F155" s="7">
        <v>6</v>
      </c>
      <c r="G155" s="7">
        <v>5</v>
      </c>
      <c r="H155" s="19">
        <f t="shared" si="3"/>
        <v>0.22435897435897437</v>
      </c>
      <c r="I155" s="19">
        <f t="shared" si="4"/>
        <v>0.19230769230769232</v>
      </c>
      <c r="J155" s="57">
        <v>0.16</v>
      </c>
      <c r="K155" s="7">
        <v>0</v>
      </c>
      <c r="L155" s="61">
        <v>0</v>
      </c>
      <c r="M155" s="4"/>
    </row>
    <row r="156" spans="1:13" ht="12.75">
      <c r="A156" s="4"/>
      <c r="B156" s="12" t="s">
        <v>223</v>
      </c>
      <c r="C156" s="18" t="s">
        <v>193</v>
      </c>
      <c r="D156" s="15">
        <v>15.5</v>
      </c>
      <c r="E156" s="7">
        <v>3</v>
      </c>
      <c r="F156" s="7">
        <v>1</v>
      </c>
      <c r="G156" s="7">
        <v>1</v>
      </c>
      <c r="H156" s="19">
        <f t="shared" si="3"/>
        <v>0.1935483870967742</v>
      </c>
      <c r="I156" s="19">
        <f t="shared" si="4"/>
        <v>0.06451612903225806</v>
      </c>
      <c r="J156" s="57">
        <v>0.06</v>
      </c>
      <c r="K156" s="7">
        <v>0</v>
      </c>
      <c r="L156" s="61">
        <v>0</v>
      </c>
      <c r="M156" s="4"/>
    </row>
    <row r="157" spans="1:13" ht="12.75">
      <c r="A157" s="4"/>
      <c r="B157" s="12" t="s">
        <v>224</v>
      </c>
      <c r="C157" s="22" t="s">
        <v>220</v>
      </c>
      <c r="D157" s="44">
        <v>52.1</v>
      </c>
      <c r="E157" s="7">
        <v>3</v>
      </c>
      <c r="F157" s="7">
        <v>1</v>
      </c>
      <c r="G157" s="7">
        <v>0</v>
      </c>
      <c r="H157" s="19">
        <f t="shared" si="3"/>
        <v>0.05758157389635316</v>
      </c>
      <c r="I157" s="19">
        <f t="shared" si="4"/>
        <v>0.019193857965451054</v>
      </c>
      <c r="J157" s="57">
        <v>0</v>
      </c>
      <c r="K157" s="7">
        <v>0</v>
      </c>
      <c r="L157" s="61">
        <v>0</v>
      </c>
      <c r="M157" s="4"/>
    </row>
    <row r="158" spans="1:13" ht="12.75">
      <c r="A158" s="4"/>
      <c r="B158" s="12" t="s">
        <v>225</v>
      </c>
      <c r="C158" s="22" t="s">
        <v>221</v>
      </c>
      <c r="D158" s="44">
        <v>59.4</v>
      </c>
      <c r="E158" s="7">
        <v>4</v>
      </c>
      <c r="F158" s="7">
        <v>6</v>
      </c>
      <c r="G158" s="7">
        <v>4</v>
      </c>
      <c r="H158" s="19">
        <f t="shared" si="3"/>
        <v>0.06734006734006734</v>
      </c>
      <c r="I158" s="19">
        <f t="shared" si="4"/>
        <v>0.10101010101010101</v>
      </c>
      <c r="J158" s="57">
        <v>0.06</v>
      </c>
      <c r="K158" s="7">
        <v>0</v>
      </c>
      <c r="L158" s="61">
        <v>0</v>
      </c>
      <c r="M158" s="4"/>
    </row>
    <row r="159" spans="1:13" ht="12.75">
      <c r="A159" s="4"/>
      <c r="B159" s="12" t="s">
        <v>247</v>
      </c>
      <c r="C159" s="22" t="s">
        <v>222</v>
      </c>
      <c r="D159" s="44">
        <v>13.8</v>
      </c>
      <c r="E159" s="7">
        <v>2</v>
      </c>
      <c r="F159" s="7">
        <v>1</v>
      </c>
      <c r="G159" s="7">
        <v>1</v>
      </c>
      <c r="H159" s="19">
        <f t="shared" si="3"/>
        <v>0.14492753623188406</v>
      </c>
      <c r="I159" s="19">
        <f t="shared" si="4"/>
        <v>0.07246376811594203</v>
      </c>
      <c r="J159" s="57">
        <v>0.1</v>
      </c>
      <c r="K159" s="7">
        <v>0</v>
      </c>
      <c r="L159" s="61">
        <v>0</v>
      </c>
      <c r="M159" s="4"/>
    </row>
    <row r="160" spans="1:13" ht="12.75">
      <c r="A160" s="4"/>
      <c r="B160" s="12" t="s">
        <v>248</v>
      </c>
      <c r="C160" s="22" t="s">
        <v>249</v>
      </c>
      <c r="D160" s="44">
        <v>56.6</v>
      </c>
      <c r="E160" s="7">
        <v>6</v>
      </c>
      <c r="F160" s="7">
        <v>6</v>
      </c>
      <c r="G160" s="7">
        <v>9</v>
      </c>
      <c r="H160" s="7">
        <v>0</v>
      </c>
      <c r="I160" s="19">
        <f t="shared" si="4"/>
        <v>0.10600706713780919</v>
      </c>
      <c r="J160" s="57">
        <v>0.16</v>
      </c>
      <c r="K160" s="7">
        <v>0</v>
      </c>
      <c r="L160" s="61">
        <v>0</v>
      </c>
      <c r="M160" s="4"/>
    </row>
    <row r="161" spans="1:13" ht="12.75">
      <c r="A161" s="4"/>
      <c r="B161" s="12" t="s">
        <v>258</v>
      </c>
      <c r="C161" s="22" t="s">
        <v>250</v>
      </c>
      <c r="D161" s="44">
        <v>40.8</v>
      </c>
      <c r="E161" s="7">
        <v>1</v>
      </c>
      <c r="F161" s="7">
        <v>1</v>
      </c>
      <c r="G161" s="7">
        <v>1</v>
      </c>
      <c r="H161" s="7">
        <v>0</v>
      </c>
      <c r="I161" s="21">
        <f t="shared" si="4"/>
        <v>0.02450980392156863</v>
      </c>
      <c r="J161" s="57">
        <v>0.02</v>
      </c>
      <c r="K161" s="7">
        <v>0</v>
      </c>
      <c r="L161" s="61">
        <v>0</v>
      </c>
      <c r="M161" s="4"/>
    </row>
    <row r="162" spans="1:14" ht="12.75">
      <c r="A162" s="4"/>
      <c r="B162" s="57"/>
      <c r="C162" s="57" t="s">
        <v>269</v>
      </c>
      <c r="D162" s="57"/>
      <c r="E162" s="57"/>
      <c r="F162" s="57"/>
      <c r="G162" s="57">
        <v>0</v>
      </c>
      <c r="H162" s="57"/>
      <c r="I162" s="57"/>
      <c r="J162" s="57">
        <v>0</v>
      </c>
      <c r="K162" s="7">
        <v>0</v>
      </c>
      <c r="L162" s="61">
        <v>0</v>
      </c>
      <c r="M162" s="4"/>
      <c r="N162" s="1">
        <f>SUM(G150:G162)</f>
        <v>160</v>
      </c>
    </row>
    <row r="163" spans="1:13" ht="18.75" customHeight="1">
      <c r="A163" s="4"/>
      <c r="B163" s="74" t="s">
        <v>40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11">
        <f>SUM(L150:L162)</f>
        <v>12</v>
      </c>
      <c r="M163" s="4"/>
    </row>
    <row r="164" spans="1:13" ht="12.75" customHeight="1">
      <c r="A164" s="4"/>
      <c r="B164" s="70" t="s">
        <v>291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2"/>
      <c r="M164" s="4"/>
    </row>
    <row r="165" spans="1:13" s="3" customFormat="1" ht="12.75">
      <c r="A165" s="6"/>
      <c r="B165" s="12" t="s">
        <v>134</v>
      </c>
      <c r="C165" s="8" t="s">
        <v>2</v>
      </c>
      <c r="D165" s="15">
        <v>816</v>
      </c>
      <c r="E165" s="20">
        <v>43</v>
      </c>
      <c r="F165" s="20">
        <v>61</v>
      </c>
      <c r="G165" s="15">
        <v>26</v>
      </c>
      <c r="H165" s="15">
        <v>0.05</v>
      </c>
      <c r="I165" s="15">
        <v>0.07</v>
      </c>
      <c r="J165" s="60">
        <v>0.03</v>
      </c>
      <c r="K165" s="15">
        <v>10</v>
      </c>
      <c r="L165" s="15">
        <v>2</v>
      </c>
      <c r="M165" s="6"/>
    </row>
    <row r="166" spans="1:13" s="3" customFormat="1" ht="28.5" customHeight="1">
      <c r="A166" s="6"/>
      <c r="B166" s="12" t="s">
        <v>198</v>
      </c>
      <c r="C166" s="8" t="s">
        <v>200</v>
      </c>
      <c r="D166" s="15">
        <v>194.7</v>
      </c>
      <c r="E166" s="7">
        <v>0</v>
      </c>
      <c r="F166" s="7">
        <v>0</v>
      </c>
      <c r="G166" s="7">
        <v>1</v>
      </c>
      <c r="H166" s="7">
        <v>0</v>
      </c>
      <c r="I166" s="7">
        <v>0</v>
      </c>
      <c r="J166" s="60">
        <v>0.005</v>
      </c>
      <c r="K166" s="7">
        <v>0</v>
      </c>
      <c r="L166" s="61">
        <v>0</v>
      </c>
      <c r="M166" s="6"/>
    </row>
    <row r="167" spans="1:13" s="3" customFormat="1" ht="28.5" customHeight="1">
      <c r="A167" s="6"/>
      <c r="B167" s="12" t="s">
        <v>251</v>
      </c>
      <c r="C167" s="8" t="s">
        <v>253</v>
      </c>
      <c r="D167" s="15">
        <v>79.3</v>
      </c>
      <c r="E167" s="7">
        <v>0</v>
      </c>
      <c r="F167" s="7">
        <v>0</v>
      </c>
      <c r="G167" s="7">
        <v>1</v>
      </c>
      <c r="H167" s="7">
        <v>0</v>
      </c>
      <c r="I167" s="7">
        <v>0</v>
      </c>
      <c r="J167" s="60">
        <v>0.01</v>
      </c>
      <c r="K167" s="7">
        <v>0</v>
      </c>
      <c r="L167" s="61">
        <v>0</v>
      </c>
      <c r="M167" s="6"/>
    </row>
    <row r="168" spans="1:13" s="3" customFormat="1" ht="19.5" customHeight="1">
      <c r="A168" s="6"/>
      <c r="B168" s="12" t="s">
        <v>252</v>
      </c>
      <c r="C168" s="8" t="s">
        <v>208</v>
      </c>
      <c r="D168" s="15">
        <v>69</v>
      </c>
      <c r="E168" s="7">
        <v>5</v>
      </c>
      <c r="F168" s="7">
        <v>6</v>
      </c>
      <c r="G168" s="7">
        <v>5</v>
      </c>
      <c r="H168" s="7">
        <v>0.07</v>
      </c>
      <c r="I168" s="7">
        <v>0.08</v>
      </c>
      <c r="J168" s="60">
        <v>0.07</v>
      </c>
      <c r="K168" s="7">
        <v>0</v>
      </c>
      <c r="L168" s="7">
        <v>0</v>
      </c>
      <c r="M168" s="6"/>
    </row>
    <row r="169" spans="1:14" ht="18.75" customHeight="1">
      <c r="A169" s="4"/>
      <c r="B169" s="74" t="s">
        <v>40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11">
        <f>SUM(L165:L168)</f>
        <v>2</v>
      </c>
      <c r="M169" s="4"/>
      <c r="N169" s="1">
        <f>SUM(G165:G168)</f>
        <v>33</v>
      </c>
    </row>
    <row r="170" spans="1:13" ht="12.75" customHeight="1">
      <c r="A170" s="4"/>
      <c r="B170" s="70" t="s">
        <v>292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2"/>
      <c r="M170" s="4"/>
    </row>
    <row r="171" spans="1:13" ht="12.75" customHeight="1">
      <c r="A171" s="4"/>
      <c r="B171" s="12" t="s">
        <v>140</v>
      </c>
      <c r="C171" s="8" t="s">
        <v>7</v>
      </c>
      <c r="D171" s="15">
        <v>380.5</v>
      </c>
      <c r="E171" s="7">
        <v>9</v>
      </c>
      <c r="F171" s="7">
        <v>9</v>
      </c>
      <c r="G171" s="7">
        <v>8</v>
      </c>
      <c r="H171" s="14">
        <v>0.02</v>
      </c>
      <c r="I171" s="14">
        <v>0.02</v>
      </c>
      <c r="J171" s="1">
        <v>0.02</v>
      </c>
      <c r="K171" s="7">
        <v>10</v>
      </c>
      <c r="L171" s="50">
        <v>0</v>
      </c>
      <c r="M171" s="4"/>
    </row>
    <row r="172" spans="1:13" ht="24.75" customHeight="1">
      <c r="A172" s="4"/>
      <c r="B172" s="12" t="s">
        <v>141</v>
      </c>
      <c r="C172" s="8" t="s">
        <v>135</v>
      </c>
      <c r="D172" s="15">
        <v>65.5</v>
      </c>
      <c r="E172" s="7">
        <v>2</v>
      </c>
      <c r="F172" s="7">
        <v>1</v>
      </c>
      <c r="G172" s="37">
        <v>2</v>
      </c>
      <c r="H172" s="14">
        <f aca="true" t="shared" si="5" ref="H172:H183">E172/D172</f>
        <v>0.030534351145038167</v>
      </c>
      <c r="I172" s="14">
        <f aca="true" t="shared" si="6" ref="I172:I183">F172/D172</f>
        <v>0.015267175572519083</v>
      </c>
      <c r="J172" s="57">
        <v>0.03</v>
      </c>
      <c r="K172" s="7">
        <v>0</v>
      </c>
      <c r="L172" s="61">
        <v>0</v>
      </c>
      <c r="M172" s="4"/>
    </row>
    <row r="173" spans="1:13" ht="29.25" customHeight="1">
      <c r="A173" s="4"/>
      <c r="B173" s="12" t="s">
        <v>142</v>
      </c>
      <c r="C173" s="8" t="s">
        <v>136</v>
      </c>
      <c r="D173" s="15">
        <v>69.3</v>
      </c>
      <c r="E173" s="7">
        <v>1</v>
      </c>
      <c r="F173" s="7">
        <v>1</v>
      </c>
      <c r="G173" s="37">
        <v>2</v>
      </c>
      <c r="H173" s="14">
        <f t="shared" si="5"/>
        <v>0.01443001443001443</v>
      </c>
      <c r="I173" s="14">
        <f t="shared" si="6"/>
        <v>0.01443001443001443</v>
      </c>
      <c r="J173" s="57">
        <v>0.02</v>
      </c>
      <c r="K173" s="7">
        <v>0</v>
      </c>
      <c r="L173" s="61">
        <v>0</v>
      </c>
      <c r="M173" s="4"/>
    </row>
    <row r="174" spans="1:13" ht="30" customHeight="1">
      <c r="A174" s="4"/>
      <c r="B174" s="12" t="s">
        <v>143</v>
      </c>
      <c r="C174" s="8" t="s">
        <v>137</v>
      </c>
      <c r="D174" s="15">
        <v>66.2</v>
      </c>
      <c r="E174" s="7">
        <v>2</v>
      </c>
      <c r="F174" s="7">
        <v>5</v>
      </c>
      <c r="G174" s="37">
        <v>2</v>
      </c>
      <c r="H174" s="14">
        <f t="shared" si="5"/>
        <v>0.030211480362537763</v>
      </c>
      <c r="I174" s="14">
        <f t="shared" si="6"/>
        <v>0.0755287009063444</v>
      </c>
      <c r="J174" s="57">
        <v>0.03</v>
      </c>
      <c r="K174" s="7">
        <v>0</v>
      </c>
      <c r="L174" s="61">
        <v>0</v>
      </c>
      <c r="M174" s="4"/>
    </row>
    <row r="175" spans="1:13" ht="30" customHeight="1">
      <c r="A175" s="4"/>
      <c r="B175" s="12" t="s">
        <v>144</v>
      </c>
      <c r="C175" s="8" t="s">
        <v>138</v>
      </c>
      <c r="D175" s="15">
        <v>78.5</v>
      </c>
      <c r="E175" s="7">
        <v>5</v>
      </c>
      <c r="F175" s="7">
        <v>3</v>
      </c>
      <c r="G175" s="37">
        <v>1</v>
      </c>
      <c r="H175" s="14">
        <f t="shared" si="5"/>
        <v>0.06369426751592357</v>
      </c>
      <c r="I175" s="14">
        <f t="shared" si="6"/>
        <v>0.03821656050955414</v>
      </c>
      <c r="J175" s="57">
        <v>0.01</v>
      </c>
      <c r="K175" s="15">
        <v>10</v>
      </c>
      <c r="L175" s="63">
        <v>0</v>
      </c>
      <c r="M175" s="4"/>
    </row>
    <row r="176" spans="1:13" ht="26.25" customHeight="1">
      <c r="A176" s="4"/>
      <c r="B176" s="12" t="s">
        <v>145</v>
      </c>
      <c r="C176" s="8" t="s">
        <v>139</v>
      </c>
      <c r="D176" s="15">
        <v>81</v>
      </c>
      <c r="E176" s="7">
        <v>4</v>
      </c>
      <c r="F176" s="7">
        <v>2</v>
      </c>
      <c r="G176" s="37">
        <v>0</v>
      </c>
      <c r="H176" s="14">
        <f t="shared" si="5"/>
        <v>0.04938271604938271</v>
      </c>
      <c r="I176" s="14">
        <f t="shared" si="6"/>
        <v>0.024691358024691357</v>
      </c>
      <c r="J176" s="57">
        <v>0</v>
      </c>
      <c r="K176" s="15">
        <v>10</v>
      </c>
      <c r="L176" s="63">
        <v>0</v>
      </c>
      <c r="M176" s="4"/>
    </row>
    <row r="177" spans="1:13" ht="16.5" customHeight="1">
      <c r="A177" s="4"/>
      <c r="B177" s="12" t="s">
        <v>146</v>
      </c>
      <c r="C177" s="8" t="s">
        <v>32</v>
      </c>
      <c r="D177" s="15">
        <v>49.6</v>
      </c>
      <c r="E177" s="15">
        <v>9</v>
      </c>
      <c r="F177" s="15">
        <v>3</v>
      </c>
      <c r="G177" s="37">
        <v>0</v>
      </c>
      <c r="H177" s="14">
        <f t="shared" si="5"/>
        <v>0.1814516129032258</v>
      </c>
      <c r="I177" s="14">
        <f t="shared" si="6"/>
        <v>0.06048387096774193</v>
      </c>
      <c r="J177" s="57">
        <v>0</v>
      </c>
      <c r="K177" s="15">
        <v>0</v>
      </c>
      <c r="L177" s="15">
        <v>0</v>
      </c>
      <c r="M177" s="4"/>
    </row>
    <row r="178" spans="1:13" ht="30.75" customHeight="1">
      <c r="A178" s="4"/>
      <c r="B178" s="12" t="s">
        <v>147</v>
      </c>
      <c r="C178" s="8" t="s">
        <v>169</v>
      </c>
      <c r="D178" s="15">
        <v>74.1</v>
      </c>
      <c r="E178" s="15">
        <v>2</v>
      </c>
      <c r="F178" s="15">
        <v>3</v>
      </c>
      <c r="G178" s="37">
        <v>3</v>
      </c>
      <c r="H178" s="14">
        <f t="shared" si="5"/>
        <v>0.02699055330634278</v>
      </c>
      <c r="I178" s="14">
        <f t="shared" si="6"/>
        <v>0.04048582995951417</v>
      </c>
      <c r="J178" s="57">
        <v>0.04</v>
      </c>
      <c r="K178" s="15">
        <v>0</v>
      </c>
      <c r="L178" s="15">
        <v>0</v>
      </c>
      <c r="M178" s="4"/>
    </row>
    <row r="179" spans="1:13" ht="25.5">
      <c r="A179" s="4"/>
      <c r="B179" s="12" t="s">
        <v>148</v>
      </c>
      <c r="C179" s="8" t="s">
        <v>33</v>
      </c>
      <c r="D179" s="15">
        <v>34.5</v>
      </c>
      <c r="E179" s="7">
        <v>10</v>
      </c>
      <c r="F179" s="7">
        <v>10</v>
      </c>
      <c r="G179" s="37">
        <v>10</v>
      </c>
      <c r="H179" s="14">
        <f t="shared" si="5"/>
        <v>0.2898550724637681</v>
      </c>
      <c r="I179" s="14">
        <f t="shared" si="6"/>
        <v>0.2898550724637681</v>
      </c>
      <c r="J179" s="57">
        <v>0.29</v>
      </c>
      <c r="K179" s="7">
        <v>10</v>
      </c>
      <c r="L179" s="63">
        <v>1</v>
      </c>
      <c r="M179" s="4"/>
    </row>
    <row r="180" spans="1:13" ht="12.75">
      <c r="A180" s="4"/>
      <c r="B180" s="12" t="s">
        <v>149</v>
      </c>
      <c r="C180" s="8" t="s">
        <v>34</v>
      </c>
      <c r="D180" s="15">
        <v>11.2</v>
      </c>
      <c r="E180" s="7">
        <v>3</v>
      </c>
      <c r="F180" s="7">
        <v>1</v>
      </c>
      <c r="G180" s="37">
        <v>2</v>
      </c>
      <c r="H180" s="14">
        <f t="shared" si="5"/>
        <v>0.26785714285714285</v>
      </c>
      <c r="I180" s="14">
        <f t="shared" si="6"/>
        <v>0.08928571428571429</v>
      </c>
      <c r="J180" s="57">
        <v>0.18</v>
      </c>
      <c r="K180" s="7">
        <v>10</v>
      </c>
      <c r="L180" s="15">
        <v>0</v>
      </c>
      <c r="M180" s="4"/>
    </row>
    <row r="181" spans="1:13" ht="12.75">
      <c r="A181" s="4"/>
      <c r="B181" s="12" t="s">
        <v>150</v>
      </c>
      <c r="C181" s="8" t="s">
        <v>35</v>
      </c>
      <c r="D181" s="15">
        <v>11.2</v>
      </c>
      <c r="E181" s="7">
        <v>0</v>
      </c>
      <c r="F181" s="7">
        <v>0</v>
      </c>
      <c r="G181" s="37">
        <v>0</v>
      </c>
      <c r="H181" s="14">
        <f t="shared" si="5"/>
        <v>0</v>
      </c>
      <c r="I181" s="37">
        <f t="shared" si="6"/>
        <v>0</v>
      </c>
      <c r="J181" s="57">
        <v>0</v>
      </c>
      <c r="K181" s="7">
        <v>0</v>
      </c>
      <c r="L181" s="15">
        <v>0</v>
      </c>
      <c r="M181" s="4"/>
    </row>
    <row r="182" spans="1:13" ht="12.75">
      <c r="A182" s="4"/>
      <c r="B182" s="12" t="s">
        <v>151</v>
      </c>
      <c r="C182" s="8" t="s">
        <v>36</v>
      </c>
      <c r="D182" s="15">
        <v>18.6</v>
      </c>
      <c r="E182" s="7">
        <v>17</v>
      </c>
      <c r="F182" s="7">
        <v>17</v>
      </c>
      <c r="G182" s="37">
        <v>6</v>
      </c>
      <c r="H182" s="14">
        <f t="shared" si="5"/>
        <v>0.9139784946236559</v>
      </c>
      <c r="I182" s="14">
        <f t="shared" si="6"/>
        <v>0.9139784946236559</v>
      </c>
      <c r="J182" s="57">
        <v>0.3</v>
      </c>
      <c r="K182" s="7">
        <v>10</v>
      </c>
      <c r="L182" s="15">
        <v>0</v>
      </c>
      <c r="M182" s="4"/>
    </row>
    <row r="183" spans="1:13" ht="12.75">
      <c r="A183" s="4"/>
      <c r="B183" s="12" t="s">
        <v>152</v>
      </c>
      <c r="C183" s="8" t="s">
        <v>37</v>
      </c>
      <c r="D183" s="15">
        <v>42.6</v>
      </c>
      <c r="E183" s="7">
        <v>5</v>
      </c>
      <c r="F183" s="7">
        <v>11</v>
      </c>
      <c r="G183" s="37">
        <v>2</v>
      </c>
      <c r="H183" s="14">
        <f t="shared" si="5"/>
        <v>0.11737089201877934</v>
      </c>
      <c r="I183" s="14">
        <f t="shared" si="6"/>
        <v>0.25821596244131456</v>
      </c>
      <c r="J183" s="57">
        <v>0.04</v>
      </c>
      <c r="K183" s="15">
        <v>0</v>
      </c>
      <c r="L183" s="15">
        <v>0</v>
      </c>
      <c r="M183" s="4"/>
    </row>
    <row r="184" spans="1:14" ht="18.75" customHeight="1">
      <c r="A184" s="4"/>
      <c r="B184" s="74" t="s">
        <v>40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11">
        <f>SUM(L171:L183)</f>
        <v>1</v>
      </c>
      <c r="M184" s="4"/>
      <c r="N184" s="1">
        <f>SUM(G171:G183)</f>
        <v>38</v>
      </c>
    </row>
    <row r="185" spans="1:13" ht="12.75" customHeight="1">
      <c r="A185" s="4"/>
      <c r="B185" s="70" t="s">
        <v>293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2"/>
      <c r="M185" s="4"/>
    </row>
    <row r="186" spans="1:13" ht="12.75">
      <c r="A186" s="4"/>
      <c r="B186" s="12" t="s">
        <v>153</v>
      </c>
      <c r="C186" s="8" t="s">
        <v>7</v>
      </c>
      <c r="D186" s="15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57">
        <v>0</v>
      </c>
      <c r="K186" s="7">
        <v>0</v>
      </c>
      <c r="L186" s="7">
        <v>0</v>
      </c>
      <c r="M186" s="4"/>
    </row>
    <row r="187" spans="1:14" ht="28.5" customHeight="1">
      <c r="A187" s="4"/>
      <c r="B187" s="12" t="s">
        <v>154</v>
      </c>
      <c r="C187" s="8" t="s">
        <v>155</v>
      </c>
      <c r="D187" s="15">
        <v>394.4</v>
      </c>
      <c r="E187" s="7">
        <v>100</v>
      </c>
      <c r="F187" s="7">
        <v>77</v>
      </c>
      <c r="G187" s="37">
        <v>18</v>
      </c>
      <c r="H187" s="13">
        <v>0.2</v>
      </c>
      <c r="I187" s="13">
        <v>0.19</v>
      </c>
      <c r="J187" s="57">
        <v>0.04</v>
      </c>
      <c r="K187" s="7">
        <v>10</v>
      </c>
      <c r="L187" s="61">
        <v>1</v>
      </c>
      <c r="M187" s="4"/>
      <c r="N187" s="1">
        <v>18</v>
      </c>
    </row>
    <row r="188" spans="1:13" ht="18.75" customHeight="1">
      <c r="A188" s="4"/>
      <c r="B188" s="74" t="s">
        <v>40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11">
        <f>SUM(L186:L187)</f>
        <v>1</v>
      </c>
      <c r="M188" s="4"/>
    </row>
    <row r="189" spans="1:13" ht="12.75" customHeight="1">
      <c r="A189" s="4"/>
      <c r="B189" s="70" t="s">
        <v>294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2"/>
      <c r="M189" s="4"/>
    </row>
    <row r="190" spans="1:13" ht="12.75">
      <c r="A190" s="4"/>
      <c r="B190" s="12" t="s">
        <v>158</v>
      </c>
      <c r="C190" s="8" t="s">
        <v>2</v>
      </c>
      <c r="D190" s="15">
        <v>236.4</v>
      </c>
      <c r="E190" s="7">
        <v>6</v>
      </c>
      <c r="F190" s="7">
        <v>7</v>
      </c>
      <c r="G190" s="37">
        <v>8</v>
      </c>
      <c r="H190" s="14">
        <v>0.05</v>
      </c>
      <c r="I190" s="14">
        <f>F190/D190</f>
        <v>0.02961082910321489</v>
      </c>
      <c r="J190" s="57">
        <v>0.03</v>
      </c>
      <c r="K190" s="7">
        <v>10</v>
      </c>
      <c r="L190" s="7">
        <v>0</v>
      </c>
      <c r="M190" s="4"/>
    </row>
    <row r="191" spans="1:13" ht="26.25" customHeight="1">
      <c r="A191" s="4"/>
      <c r="B191" s="12" t="s">
        <v>159</v>
      </c>
      <c r="C191" s="8" t="s">
        <v>156</v>
      </c>
      <c r="D191" s="15">
        <v>185</v>
      </c>
      <c r="E191" s="7">
        <v>0</v>
      </c>
      <c r="F191" s="7">
        <v>0</v>
      </c>
      <c r="G191" s="37">
        <v>3</v>
      </c>
      <c r="H191" s="14">
        <v>0.005</v>
      </c>
      <c r="I191" s="37">
        <f>F191/D191</f>
        <v>0</v>
      </c>
      <c r="J191" s="57">
        <v>0.01</v>
      </c>
      <c r="K191" s="7">
        <v>0</v>
      </c>
      <c r="L191" s="7">
        <v>0</v>
      </c>
      <c r="M191" s="4"/>
    </row>
    <row r="192" spans="1:13" ht="28.5" customHeight="1">
      <c r="A192" s="4"/>
      <c r="B192" s="12" t="s">
        <v>160</v>
      </c>
      <c r="C192" s="8" t="s">
        <v>157</v>
      </c>
      <c r="D192" s="15">
        <v>12.2</v>
      </c>
      <c r="E192" s="7">
        <v>9</v>
      </c>
      <c r="F192" s="7">
        <v>9</v>
      </c>
      <c r="G192" s="37">
        <v>10</v>
      </c>
      <c r="H192" s="13">
        <v>0.2</v>
      </c>
      <c r="I192" s="13">
        <f>F192/D192</f>
        <v>0.7377049180327869</v>
      </c>
      <c r="J192" s="57">
        <v>0.8</v>
      </c>
      <c r="K192" s="7">
        <v>0</v>
      </c>
      <c r="L192" s="7">
        <v>0</v>
      </c>
      <c r="M192" s="4"/>
    </row>
    <row r="193" spans="1:13" ht="12.75">
      <c r="A193" s="4"/>
      <c r="B193" s="12" t="s">
        <v>161</v>
      </c>
      <c r="C193" s="8" t="s">
        <v>38</v>
      </c>
      <c r="D193" s="15">
        <v>4.3</v>
      </c>
      <c r="E193" s="7">
        <v>1</v>
      </c>
      <c r="F193" s="7">
        <v>1</v>
      </c>
      <c r="G193" s="37">
        <v>1</v>
      </c>
      <c r="H193" s="13">
        <v>0.2</v>
      </c>
      <c r="I193" s="13">
        <f>F193/D193</f>
        <v>0.23255813953488372</v>
      </c>
      <c r="J193" s="57">
        <v>0.23</v>
      </c>
      <c r="K193" s="7">
        <v>0</v>
      </c>
      <c r="L193" s="7">
        <v>0</v>
      </c>
      <c r="M193" s="4"/>
    </row>
    <row r="194" spans="1:13" ht="12.75">
      <c r="A194" s="4"/>
      <c r="B194" s="12" t="s">
        <v>162</v>
      </c>
      <c r="C194" s="8" t="s">
        <v>39</v>
      </c>
      <c r="D194" s="15">
        <v>8.4</v>
      </c>
      <c r="E194" s="7">
        <v>2</v>
      </c>
      <c r="F194" s="7">
        <v>1</v>
      </c>
      <c r="G194" s="37">
        <v>1</v>
      </c>
      <c r="H194" s="13">
        <v>0.1</v>
      </c>
      <c r="I194" s="13">
        <f>F194/D194</f>
        <v>0.11904761904761904</v>
      </c>
      <c r="J194" s="57">
        <v>0.11</v>
      </c>
      <c r="K194" s="7">
        <v>0</v>
      </c>
      <c r="L194" s="7">
        <v>0</v>
      </c>
      <c r="M194" s="4"/>
    </row>
    <row r="195" spans="1:14" ht="18.75" customHeight="1">
      <c r="A195" s="4"/>
      <c r="B195" s="74" t="s">
        <v>40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11">
        <f>SUM(L190:L194)</f>
        <v>0</v>
      </c>
      <c r="M195" s="4"/>
      <c r="N195" s="66">
        <f>SUM(G190:G194)</f>
        <v>23</v>
      </c>
    </row>
    <row r="196" spans="1:13" ht="12.75" customHeight="1">
      <c r="A196" s="4"/>
      <c r="B196" s="70" t="s">
        <v>295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2"/>
      <c r="M196" s="4"/>
    </row>
    <row r="197" spans="1:13" ht="12.75">
      <c r="A197" s="4"/>
      <c r="B197" s="12" t="s">
        <v>163</v>
      </c>
      <c r="C197" s="8" t="s">
        <v>2</v>
      </c>
      <c r="D197" s="15">
        <v>398.2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57">
        <v>0</v>
      </c>
      <c r="K197" s="7">
        <v>0</v>
      </c>
      <c r="L197" s="7">
        <v>0</v>
      </c>
      <c r="M197" s="4"/>
    </row>
    <row r="198" spans="1:13" ht="24.75" customHeight="1">
      <c r="A198" s="4"/>
      <c r="B198" s="12" t="s">
        <v>164</v>
      </c>
      <c r="C198" s="8" t="s">
        <v>171</v>
      </c>
      <c r="D198" s="15">
        <v>81.6</v>
      </c>
      <c r="E198" s="7">
        <v>1</v>
      </c>
      <c r="F198" s="7">
        <v>1</v>
      </c>
      <c r="G198" s="37">
        <v>0</v>
      </c>
      <c r="H198" s="13">
        <v>0</v>
      </c>
      <c r="I198" s="37">
        <v>0.1</v>
      </c>
      <c r="J198" s="57">
        <v>0</v>
      </c>
      <c r="K198" s="7">
        <v>0</v>
      </c>
      <c r="L198" s="7">
        <v>0</v>
      </c>
      <c r="M198" s="4"/>
    </row>
    <row r="199" spans="1:13" ht="12.75">
      <c r="A199" s="4"/>
      <c r="B199" s="12" t="s">
        <v>174</v>
      </c>
      <c r="C199" s="26" t="s">
        <v>175</v>
      </c>
      <c r="D199" s="35">
        <v>5.5</v>
      </c>
      <c r="E199" s="7">
        <v>0</v>
      </c>
      <c r="F199" s="7">
        <v>0</v>
      </c>
      <c r="G199" s="37">
        <v>0</v>
      </c>
      <c r="H199" s="13">
        <v>0</v>
      </c>
      <c r="I199" s="37">
        <v>0</v>
      </c>
      <c r="J199" s="57">
        <v>0</v>
      </c>
      <c r="K199" s="7">
        <v>0</v>
      </c>
      <c r="L199" s="7">
        <v>0</v>
      </c>
      <c r="M199" s="4"/>
    </row>
    <row r="200" spans="1:13" ht="18.75" customHeight="1">
      <c r="A200" s="4"/>
      <c r="B200" s="92" t="s">
        <v>40</v>
      </c>
      <c r="C200" s="93"/>
      <c r="D200" s="93"/>
      <c r="E200" s="93"/>
      <c r="F200" s="93"/>
      <c r="G200" s="93"/>
      <c r="H200" s="93"/>
      <c r="I200" s="93"/>
      <c r="J200" s="93"/>
      <c r="K200" s="94"/>
      <c r="L200" s="11">
        <f>SUM(L197:L199)</f>
        <v>0</v>
      </c>
      <c r="M200" s="4"/>
    </row>
    <row r="201" spans="1:13" ht="12.75" customHeight="1">
      <c r="A201" s="4"/>
      <c r="B201" s="70" t="s">
        <v>296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2"/>
      <c r="M201" s="4"/>
    </row>
    <row r="202" spans="1:13" ht="12.75">
      <c r="A202" s="4"/>
      <c r="B202" s="12" t="s">
        <v>170</v>
      </c>
      <c r="C202" s="8" t="s">
        <v>2</v>
      </c>
      <c r="D202" s="15">
        <v>246.2</v>
      </c>
      <c r="E202" s="7">
        <v>69</v>
      </c>
      <c r="F202" s="7">
        <v>97</v>
      </c>
      <c r="G202" s="7">
        <v>111</v>
      </c>
      <c r="H202" s="7">
        <v>0.08</v>
      </c>
      <c r="I202" s="13">
        <f>F202/D202</f>
        <v>0.39398862713241267</v>
      </c>
      <c r="J202" s="57">
        <v>0.45</v>
      </c>
      <c r="K202" s="50">
        <v>10</v>
      </c>
      <c r="L202" s="50">
        <v>11</v>
      </c>
      <c r="M202" s="4"/>
    </row>
    <row r="203" spans="1:13" ht="27.75" customHeight="1">
      <c r="A203" s="4"/>
      <c r="B203" s="12" t="s">
        <v>172</v>
      </c>
      <c r="C203" s="8" t="s">
        <v>165</v>
      </c>
      <c r="D203" s="15">
        <v>152.3</v>
      </c>
      <c r="E203" s="7">
        <v>21</v>
      </c>
      <c r="F203" s="7">
        <v>23</v>
      </c>
      <c r="G203" s="37">
        <v>38</v>
      </c>
      <c r="H203" s="13">
        <v>0.1</v>
      </c>
      <c r="I203" s="13">
        <v>0.2</v>
      </c>
      <c r="J203" s="57">
        <v>0.25</v>
      </c>
      <c r="K203" s="7">
        <v>10</v>
      </c>
      <c r="L203" s="61">
        <v>3</v>
      </c>
      <c r="M203" s="4"/>
    </row>
    <row r="204" spans="1:13" ht="18" customHeight="1">
      <c r="A204" s="4"/>
      <c r="B204" s="12" t="s">
        <v>254</v>
      </c>
      <c r="C204" s="8" t="s">
        <v>255</v>
      </c>
      <c r="D204" s="15">
        <v>17.9</v>
      </c>
      <c r="E204" s="7">
        <v>0</v>
      </c>
      <c r="F204" s="7">
        <v>1</v>
      </c>
      <c r="G204" s="13">
        <v>0</v>
      </c>
      <c r="H204" s="13">
        <v>0</v>
      </c>
      <c r="I204" s="13">
        <v>0</v>
      </c>
      <c r="J204" s="57">
        <v>0</v>
      </c>
      <c r="K204" s="15">
        <v>0</v>
      </c>
      <c r="L204" s="15"/>
      <c r="M204" s="4"/>
    </row>
    <row r="205" spans="1:14" ht="18.75" customHeight="1">
      <c r="A205" s="4"/>
      <c r="B205" s="92" t="s">
        <v>40</v>
      </c>
      <c r="C205" s="93"/>
      <c r="D205" s="93"/>
      <c r="E205" s="93"/>
      <c r="F205" s="93"/>
      <c r="G205" s="93"/>
      <c r="H205" s="93"/>
      <c r="I205" s="93"/>
      <c r="J205" s="93"/>
      <c r="K205" s="94"/>
      <c r="L205" s="11">
        <f>SUM(L202:L204)</f>
        <v>14</v>
      </c>
      <c r="M205" s="4"/>
      <c r="N205" s="1">
        <f>SUM(G202:G204)</f>
        <v>149</v>
      </c>
    </row>
    <row r="206" spans="1:13" ht="12.75" customHeight="1">
      <c r="A206" s="4"/>
      <c r="B206" s="70" t="s">
        <v>297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2"/>
      <c r="M206" s="4"/>
    </row>
    <row r="207" spans="1:13" ht="12.75">
      <c r="A207" s="4"/>
      <c r="B207" s="12" t="s">
        <v>173</v>
      </c>
      <c r="C207" s="8" t="s">
        <v>2</v>
      </c>
      <c r="D207" s="15">
        <v>555.1</v>
      </c>
      <c r="E207" s="7">
        <v>0</v>
      </c>
      <c r="F207" s="7">
        <v>0</v>
      </c>
      <c r="G207" s="7">
        <v>0</v>
      </c>
      <c r="H207" s="7">
        <v>0.003</v>
      </c>
      <c r="I207" s="7">
        <v>0</v>
      </c>
      <c r="J207" s="1">
        <v>0</v>
      </c>
      <c r="K207" s="7">
        <v>0</v>
      </c>
      <c r="L207" s="7">
        <v>0</v>
      </c>
      <c r="M207" s="4"/>
    </row>
    <row r="208" spans="1:13" ht="18.75" customHeight="1">
      <c r="A208" s="4"/>
      <c r="B208" s="74" t="s">
        <v>40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11">
        <f>SUM(L207)</f>
        <v>0</v>
      </c>
      <c r="M208" s="4"/>
    </row>
    <row r="209" spans="1:13" ht="18.75" customHeight="1">
      <c r="A209" s="4"/>
      <c r="B209" s="92" t="s">
        <v>41</v>
      </c>
      <c r="C209" s="93"/>
      <c r="D209" s="93"/>
      <c r="E209" s="93"/>
      <c r="F209" s="93"/>
      <c r="G209" s="93"/>
      <c r="H209" s="93"/>
      <c r="I209" s="93"/>
      <c r="J209" s="94"/>
      <c r="K209" s="11"/>
      <c r="L209" s="11">
        <f>L205+L200+L195+L188+L184+L169+L163+L148+L138+L134+L128+L119+L106+L102+L99+L94+L87+L81+L72+L64+L53+L48+L44+L38+L32+L27+L22</f>
        <v>160</v>
      </c>
      <c r="M209" s="4"/>
    </row>
    <row r="210" spans="1:13" ht="12.75" customHeight="1">
      <c r="A210" s="4"/>
      <c r="B210" s="83"/>
      <c r="C210" s="84"/>
      <c r="D210" s="84"/>
      <c r="E210" s="84"/>
      <c r="F210" s="84"/>
      <c r="G210" s="84"/>
      <c r="H210" s="84"/>
      <c r="I210" s="84"/>
      <c r="J210" s="84"/>
      <c r="K210" s="84"/>
      <c r="L210" s="85"/>
      <c r="M210" s="4"/>
    </row>
    <row r="211" spans="1:13" ht="12.75">
      <c r="A211" s="4"/>
      <c r="B211" s="86"/>
      <c r="C211" s="87"/>
      <c r="D211" s="87"/>
      <c r="E211" s="87"/>
      <c r="F211" s="87"/>
      <c r="G211" s="87"/>
      <c r="H211" s="87"/>
      <c r="I211" s="87"/>
      <c r="J211" s="87"/>
      <c r="K211" s="87"/>
      <c r="L211" s="88"/>
      <c r="M211" s="4"/>
    </row>
    <row r="212" spans="1:13" ht="12.75">
      <c r="A212" s="4"/>
      <c r="B212" s="86"/>
      <c r="C212" s="87"/>
      <c r="D212" s="87"/>
      <c r="E212" s="87"/>
      <c r="F212" s="87"/>
      <c r="G212" s="87"/>
      <c r="H212" s="87"/>
      <c r="I212" s="87"/>
      <c r="J212" s="87"/>
      <c r="K212" s="87"/>
      <c r="L212" s="88"/>
      <c r="M212" s="4"/>
    </row>
    <row r="213" spans="1:13" ht="12.75">
      <c r="A213" s="4"/>
      <c r="B213" s="89"/>
      <c r="C213" s="90"/>
      <c r="D213" s="90"/>
      <c r="E213" s="90"/>
      <c r="F213" s="90"/>
      <c r="G213" s="90"/>
      <c r="H213" s="90"/>
      <c r="I213" s="90"/>
      <c r="J213" s="90"/>
      <c r="K213" s="90"/>
      <c r="L213" s="91"/>
      <c r="M213" s="4"/>
    </row>
    <row r="214" ht="12.75">
      <c r="G214" s="67">
        <v>2147</v>
      </c>
    </row>
  </sheetData>
  <sheetProtection/>
  <mergeCells count="72">
    <mergeCell ref="B106:K106"/>
    <mergeCell ref="B103:L103"/>
    <mergeCell ref="B33:L33"/>
    <mergeCell ref="B38:K38"/>
    <mergeCell ref="B32:K32"/>
    <mergeCell ref="B13:L13"/>
    <mergeCell ref="B6:L6"/>
    <mergeCell ref="C15:K15"/>
    <mergeCell ref="D8:D11"/>
    <mergeCell ref="B27:K27"/>
    <mergeCell ref="B28:L28"/>
    <mergeCell ref="C8:C11"/>
    <mergeCell ref="K9:K11"/>
    <mergeCell ref="H8:J10"/>
    <mergeCell ref="B205:K205"/>
    <mergeCell ref="B94:K94"/>
    <mergeCell ref="B149:L149"/>
    <mergeCell ref="B200:K200"/>
    <mergeCell ref="B100:L100"/>
    <mergeCell ref="B119:K119"/>
    <mergeCell ref="B139:L139"/>
    <mergeCell ref="B148:K148"/>
    <mergeCell ref="B128:K128"/>
    <mergeCell ref="B107:L107"/>
    <mergeCell ref="B210:L213"/>
    <mergeCell ref="B138:K138"/>
    <mergeCell ref="B134:K134"/>
    <mergeCell ref="B185:L185"/>
    <mergeCell ref="B170:L170"/>
    <mergeCell ref="B188:K188"/>
    <mergeCell ref="B209:J209"/>
    <mergeCell ref="B208:K208"/>
    <mergeCell ref="B195:K195"/>
    <mergeCell ref="B169:K169"/>
    <mergeCell ref="B54:L54"/>
    <mergeCell ref="B53:K53"/>
    <mergeCell ref="B72:K72"/>
    <mergeCell ref="B95:L95"/>
    <mergeCell ref="B81:K81"/>
    <mergeCell ref="B73:L73"/>
    <mergeCell ref="B87:K87"/>
    <mergeCell ref="B82:L82"/>
    <mergeCell ref="B99:K99"/>
    <mergeCell ref="B1:L1"/>
    <mergeCell ref="B2:L3"/>
    <mergeCell ref="B4:L4"/>
    <mergeCell ref="B5:L5"/>
    <mergeCell ref="B39:L39"/>
    <mergeCell ref="B65:L65"/>
    <mergeCell ref="K8:L8"/>
    <mergeCell ref="B88:L88"/>
    <mergeCell ref="B64:K64"/>
    <mergeCell ref="B120:L120"/>
    <mergeCell ref="B8:B11"/>
    <mergeCell ref="B45:L45"/>
    <mergeCell ref="B163:K163"/>
    <mergeCell ref="B135:L135"/>
    <mergeCell ref="B129:L129"/>
    <mergeCell ref="L9:L11"/>
    <mergeCell ref="E8:G10"/>
    <mergeCell ref="B44:K44"/>
    <mergeCell ref="B22:K22"/>
    <mergeCell ref="B164:L164"/>
    <mergeCell ref="B23:L23"/>
    <mergeCell ref="B48:K48"/>
    <mergeCell ref="B206:L206"/>
    <mergeCell ref="B201:L201"/>
    <mergeCell ref="B196:L196"/>
    <mergeCell ref="B189:L189"/>
    <mergeCell ref="B49:L49"/>
    <mergeCell ref="B102:K102"/>
    <mergeCell ref="B184:K184"/>
  </mergeCells>
  <printOptions/>
  <pageMargins left="0.7" right="0.7" top="0.33" bottom="0.3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0"/>
  <sheetViews>
    <sheetView zoomScalePageLayoutView="0" workbookViewId="0" topLeftCell="A126">
      <selection activeCell="B147" sqref="B147:L150"/>
    </sheetView>
  </sheetViews>
  <sheetFormatPr defaultColWidth="9.140625" defaultRowHeight="15"/>
  <cols>
    <col min="1" max="1" width="5.28125" style="1" customWidth="1"/>
    <col min="2" max="2" width="6.7109375" style="1" customWidth="1"/>
    <col min="3" max="3" width="29.140625" style="1" customWidth="1"/>
    <col min="4" max="4" width="11.7109375" style="36" customWidth="1"/>
    <col min="5" max="5" width="7.8515625" style="1" customWidth="1"/>
    <col min="6" max="6" width="7.00390625" style="1" customWidth="1"/>
    <col min="7" max="7" width="7.28125" style="1" customWidth="1"/>
    <col min="8" max="10" width="7.421875" style="1" customWidth="1"/>
    <col min="11" max="11" width="11.57421875" style="1" customWidth="1"/>
    <col min="12" max="12" width="20.00390625" style="1" customWidth="1"/>
    <col min="13" max="16384" width="9.140625" style="1" customWidth="1"/>
  </cols>
  <sheetData>
    <row r="1" spans="1:13" ht="15.75">
      <c r="A1" s="4"/>
      <c r="B1" s="79" t="s">
        <v>166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4"/>
    </row>
    <row r="2" spans="1:13" ht="18.75" customHeight="1">
      <c r="A2" s="4"/>
      <c r="B2" s="80" t="s">
        <v>201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4"/>
    </row>
    <row r="3" spans="1:13" ht="4.5" customHeight="1">
      <c r="A3" s="4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4"/>
    </row>
    <row r="4" spans="1:13" ht="15.75">
      <c r="A4" s="4"/>
      <c r="B4" s="82" t="s">
        <v>46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4"/>
    </row>
    <row r="5" spans="1:13" ht="9" customHeight="1">
      <c r="A5" s="4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4"/>
    </row>
    <row r="6" spans="1:13" ht="15.75">
      <c r="A6" s="4"/>
      <c r="B6" s="81" t="s">
        <v>260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4"/>
    </row>
    <row r="7" spans="1:13" ht="12.75">
      <c r="A7" s="4"/>
      <c r="B7" s="5"/>
      <c r="C7" s="6"/>
      <c r="D7" s="33"/>
      <c r="E7" s="6"/>
      <c r="F7" s="6"/>
      <c r="G7" s="6"/>
      <c r="H7" s="6"/>
      <c r="I7" s="6"/>
      <c r="J7" s="6"/>
      <c r="K7" s="6"/>
      <c r="L7" s="6"/>
      <c r="M7" s="4"/>
    </row>
    <row r="8" spans="1:13" ht="39.75" customHeight="1">
      <c r="A8" s="4"/>
      <c r="B8" s="75" t="s">
        <v>48</v>
      </c>
      <c r="C8" s="78" t="s">
        <v>42</v>
      </c>
      <c r="D8" s="98" t="s">
        <v>43</v>
      </c>
      <c r="E8" s="78" t="s">
        <v>44</v>
      </c>
      <c r="F8" s="78"/>
      <c r="G8" s="78"/>
      <c r="H8" s="78" t="s">
        <v>45</v>
      </c>
      <c r="I8" s="78"/>
      <c r="J8" s="78"/>
      <c r="K8" s="78" t="s">
        <v>0</v>
      </c>
      <c r="L8" s="78"/>
      <c r="M8" s="4"/>
    </row>
    <row r="9" spans="1:13" ht="18.75" customHeight="1">
      <c r="A9" s="4"/>
      <c r="B9" s="76"/>
      <c r="C9" s="78"/>
      <c r="D9" s="98"/>
      <c r="E9" s="78"/>
      <c r="F9" s="78"/>
      <c r="G9" s="78"/>
      <c r="H9" s="78"/>
      <c r="I9" s="78"/>
      <c r="J9" s="78"/>
      <c r="K9" s="78" t="s">
        <v>262</v>
      </c>
      <c r="L9" s="78" t="s">
        <v>47</v>
      </c>
      <c r="M9" s="4"/>
    </row>
    <row r="10" spans="1:13" ht="9.75" customHeight="1">
      <c r="A10" s="4"/>
      <c r="B10" s="76"/>
      <c r="C10" s="78"/>
      <c r="D10" s="98"/>
      <c r="E10" s="78"/>
      <c r="F10" s="78"/>
      <c r="G10" s="78"/>
      <c r="H10" s="78"/>
      <c r="I10" s="78"/>
      <c r="J10" s="78"/>
      <c r="K10" s="78"/>
      <c r="L10" s="78"/>
      <c r="M10" s="4"/>
    </row>
    <row r="11" spans="1:13" ht="33.75" customHeight="1">
      <c r="A11" s="4"/>
      <c r="B11" s="77"/>
      <c r="C11" s="78"/>
      <c r="D11" s="98"/>
      <c r="E11" s="41" t="s">
        <v>202</v>
      </c>
      <c r="F11" s="41" t="s">
        <v>232</v>
      </c>
      <c r="G11" s="41" t="s">
        <v>261</v>
      </c>
      <c r="H11" s="41" t="s">
        <v>202</v>
      </c>
      <c r="I11" s="41" t="s">
        <v>232</v>
      </c>
      <c r="J11" s="41" t="s">
        <v>261</v>
      </c>
      <c r="K11" s="78"/>
      <c r="L11" s="78"/>
      <c r="M11" s="4"/>
    </row>
    <row r="12" spans="1:13" s="2" customFormat="1" ht="11.25">
      <c r="A12" s="9"/>
      <c r="B12" s="10">
        <v>1</v>
      </c>
      <c r="C12" s="10">
        <v>2</v>
      </c>
      <c r="D12" s="34">
        <v>3</v>
      </c>
      <c r="E12" s="10">
        <v>4</v>
      </c>
      <c r="F12" s="10">
        <v>5</v>
      </c>
      <c r="G12" s="10">
        <v>6</v>
      </c>
      <c r="H12" s="10">
        <v>7</v>
      </c>
      <c r="I12" s="10">
        <v>8</v>
      </c>
      <c r="J12" s="10">
        <v>9</v>
      </c>
      <c r="K12" s="10">
        <v>10</v>
      </c>
      <c r="L12" s="10">
        <v>11</v>
      </c>
      <c r="M12" s="9"/>
    </row>
    <row r="13" spans="1:13" ht="12.75">
      <c r="A13" s="4"/>
      <c r="B13" s="12" t="s">
        <v>49</v>
      </c>
      <c r="C13" s="8" t="s">
        <v>2</v>
      </c>
      <c r="D13" s="15">
        <v>384.4</v>
      </c>
      <c r="E13" s="7">
        <v>69</v>
      </c>
      <c r="F13" s="7">
        <v>37</v>
      </c>
      <c r="G13" s="7">
        <v>29</v>
      </c>
      <c r="H13" s="13">
        <v>0.2</v>
      </c>
      <c r="I13" s="13">
        <v>0.09</v>
      </c>
      <c r="J13" s="13">
        <v>0.07</v>
      </c>
      <c r="K13" s="7">
        <v>10</v>
      </c>
      <c r="L13" s="7">
        <v>2</v>
      </c>
      <c r="M13" s="4"/>
    </row>
    <row r="14" spans="1:13" ht="21.75" customHeight="1">
      <c r="A14" s="4"/>
      <c r="B14" s="12" t="s">
        <v>50</v>
      </c>
      <c r="C14" s="51" t="s">
        <v>230</v>
      </c>
      <c r="D14" s="52"/>
      <c r="E14" s="52"/>
      <c r="F14" s="52"/>
      <c r="G14" s="52"/>
      <c r="H14" s="52"/>
      <c r="I14" s="52"/>
      <c r="J14" s="52"/>
      <c r="K14" s="53"/>
      <c r="L14" s="7"/>
      <c r="M14" s="4"/>
    </row>
    <row r="15" spans="1:13" ht="25.5">
      <c r="A15" s="4"/>
      <c r="B15" s="12" t="s">
        <v>51</v>
      </c>
      <c r="C15" s="8" t="s">
        <v>234</v>
      </c>
      <c r="D15" s="15">
        <v>56.9</v>
      </c>
      <c r="E15" s="7">
        <v>3</v>
      </c>
      <c r="F15" s="7">
        <v>5</v>
      </c>
      <c r="G15" s="7">
        <v>5</v>
      </c>
      <c r="H15" s="13">
        <v>0</v>
      </c>
      <c r="I15" s="13">
        <v>0</v>
      </c>
      <c r="J15" s="13">
        <v>0.08</v>
      </c>
      <c r="K15" s="7">
        <v>0</v>
      </c>
      <c r="L15" s="7">
        <v>0</v>
      </c>
      <c r="M15" s="4"/>
    </row>
    <row r="16" spans="1:13" ht="12.75">
      <c r="A16" s="4"/>
      <c r="B16" s="12" t="s">
        <v>52</v>
      </c>
      <c r="C16" s="8" t="s">
        <v>228</v>
      </c>
      <c r="D16" s="15">
        <v>36.8</v>
      </c>
      <c r="E16" s="7">
        <v>0</v>
      </c>
      <c r="F16" s="7">
        <v>3</v>
      </c>
      <c r="G16" s="7">
        <v>5</v>
      </c>
      <c r="H16" s="37">
        <v>0</v>
      </c>
      <c r="I16" s="37">
        <v>0</v>
      </c>
      <c r="J16" s="13">
        <v>0.13</v>
      </c>
      <c r="K16" s="7">
        <v>0</v>
      </c>
      <c r="L16" s="7">
        <v>0</v>
      </c>
      <c r="M16" s="4"/>
    </row>
    <row r="17" spans="1:13" ht="12.75">
      <c r="A17" s="4"/>
      <c r="B17" s="12" t="s">
        <v>53</v>
      </c>
      <c r="C17" s="8" t="s">
        <v>3</v>
      </c>
      <c r="D17" s="15">
        <v>20.6</v>
      </c>
      <c r="E17" s="7">
        <v>1</v>
      </c>
      <c r="F17" s="7">
        <v>0</v>
      </c>
      <c r="G17" s="7">
        <v>0</v>
      </c>
      <c r="H17" s="37">
        <v>0</v>
      </c>
      <c r="I17" s="14">
        <v>0.04</v>
      </c>
      <c r="J17" s="37">
        <v>0</v>
      </c>
      <c r="K17" s="7"/>
      <c r="L17" s="7"/>
      <c r="M17" s="4"/>
    </row>
    <row r="18" spans="1:13" ht="12.75">
      <c r="A18" s="4"/>
      <c r="B18" s="12" t="s">
        <v>54</v>
      </c>
      <c r="C18" s="8" t="s">
        <v>4</v>
      </c>
      <c r="D18" s="15">
        <v>20.9</v>
      </c>
      <c r="E18" s="7">
        <v>2</v>
      </c>
      <c r="F18" s="7">
        <v>1</v>
      </c>
      <c r="G18" s="7">
        <v>2</v>
      </c>
      <c r="H18" s="13">
        <v>0.2</v>
      </c>
      <c r="I18" s="14">
        <v>0.04</v>
      </c>
      <c r="J18" s="14">
        <v>0.1</v>
      </c>
      <c r="K18" s="7">
        <v>0</v>
      </c>
      <c r="L18" s="7">
        <v>0</v>
      </c>
      <c r="M18" s="4"/>
    </row>
    <row r="19" spans="1:13" ht="25.5">
      <c r="A19" s="4"/>
      <c r="B19" s="12" t="s">
        <v>55</v>
      </c>
      <c r="C19" s="8" t="s">
        <v>229</v>
      </c>
      <c r="D19" s="15">
        <v>50</v>
      </c>
      <c r="E19" s="7">
        <v>8</v>
      </c>
      <c r="F19" s="7">
        <v>14</v>
      </c>
      <c r="G19" s="7">
        <v>18</v>
      </c>
      <c r="H19" s="13">
        <v>0.1</v>
      </c>
      <c r="I19" s="13">
        <v>0.1</v>
      </c>
      <c r="J19" s="13">
        <v>0.37</v>
      </c>
      <c r="K19" s="7">
        <v>10</v>
      </c>
      <c r="L19" s="7">
        <v>2</v>
      </c>
      <c r="M19" s="4"/>
    </row>
    <row r="20" spans="1:13" ht="12.75">
      <c r="A20" s="4"/>
      <c r="B20" s="12" t="s">
        <v>233</v>
      </c>
      <c r="C20" s="8" t="s">
        <v>235</v>
      </c>
      <c r="D20" s="15">
        <v>24.2</v>
      </c>
      <c r="E20" s="7">
        <v>0</v>
      </c>
      <c r="F20" s="7">
        <v>1</v>
      </c>
      <c r="G20" s="7">
        <v>3</v>
      </c>
      <c r="H20" s="13">
        <v>0</v>
      </c>
      <c r="I20" s="13">
        <v>0</v>
      </c>
      <c r="J20" s="14">
        <v>0.12</v>
      </c>
      <c r="K20" s="7">
        <v>0</v>
      </c>
      <c r="L20" s="7">
        <v>0</v>
      </c>
      <c r="M20" s="4"/>
    </row>
    <row r="21" spans="1:13" ht="12.75">
      <c r="A21" s="4"/>
      <c r="B21" s="12" t="s">
        <v>56</v>
      </c>
      <c r="C21" s="8" t="s">
        <v>2</v>
      </c>
      <c r="D21" s="15">
        <v>461.5</v>
      </c>
      <c r="E21" s="7">
        <v>3</v>
      </c>
      <c r="F21" s="7">
        <v>3</v>
      </c>
      <c r="G21" s="7">
        <v>3</v>
      </c>
      <c r="H21" s="13">
        <v>0.07</v>
      </c>
      <c r="I21" s="14">
        <v>0.1</v>
      </c>
      <c r="J21" s="14">
        <v>0.06</v>
      </c>
      <c r="K21" s="7">
        <v>0</v>
      </c>
      <c r="L21" s="7">
        <v>0</v>
      </c>
      <c r="M21" s="4"/>
    </row>
    <row r="22" spans="1:13" ht="36.75" customHeight="1">
      <c r="A22" s="4"/>
      <c r="B22" s="12" t="s">
        <v>57</v>
      </c>
      <c r="C22" s="8" t="s">
        <v>58</v>
      </c>
      <c r="D22" s="15">
        <v>49.3</v>
      </c>
      <c r="E22" s="7">
        <v>0</v>
      </c>
      <c r="F22" s="7">
        <v>0</v>
      </c>
      <c r="G22" s="7">
        <v>0</v>
      </c>
      <c r="H22" s="7">
        <v>0</v>
      </c>
      <c r="I22" s="37">
        <v>0</v>
      </c>
      <c r="J22" s="37">
        <v>0</v>
      </c>
      <c r="K22" s="7">
        <v>0</v>
      </c>
      <c r="L22" s="7">
        <v>0</v>
      </c>
      <c r="M22" s="4"/>
    </row>
    <row r="23" spans="1:13" ht="22.5" customHeight="1">
      <c r="A23" s="4"/>
      <c r="B23" s="12" t="s">
        <v>236</v>
      </c>
      <c r="C23" s="8" t="s">
        <v>237</v>
      </c>
      <c r="D23" s="15">
        <v>79.2</v>
      </c>
      <c r="E23" s="7">
        <v>0</v>
      </c>
      <c r="F23" s="7">
        <v>3</v>
      </c>
      <c r="G23" s="7">
        <v>11</v>
      </c>
      <c r="H23" s="7">
        <v>0</v>
      </c>
      <c r="I23" s="37">
        <v>0</v>
      </c>
      <c r="J23" s="37">
        <v>0.13</v>
      </c>
      <c r="K23" s="50">
        <v>0.13</v>
      </c>
      <c r="L23" s="50">
        <v>1</v>
      </c>
      <c r="M23" s="4"/>
    </row>
    <row r="24" spans="1:13" ht="12.75">
      <c r="A24" s="4"/>
      <c r="B24" s="12" t="s">
        <v>60</v>
      </c>
      <c r="C24" s="8" t="s">
        <v>7</v>
      </c>
      <c r="D24" s="15">
        <v>235.3</v>
      </c>
      <c r="E24" s="7">
        <v>14</v>
      </c>
      <c r="F24" s="7">
        <v>4</v>
      </c>
      <c r="G24" s="7">
        <v>9</v>
      </c>
      <c r="H24" s="13">
        <v>0.14</v>
      </c>
      <c r="I24" s="14">
        <v>0.1</v>
      </c>
      <c r="J24" s="14">
        <v>0</v>
      </c>
      <c r="K24" s="7">
        <v>0</v>
      </c>
      <c r="L24" s="7">
        <v>0</v>
      </c>
      <c r="M24" s="4"/>
    </row>
    <row r="25" spans="1:13" ht="30.75" customHeight="1">
      <c r="A25" s="4"/>
      <c r="B25" s="12" t="s">
        <v>61</v>
      </c>
      <c r="C25" s="8" t="s">
        <v>59</v>
      </c>
      <c r="D25" s="15">
        <v>164</v>
      </c>
      <c r="E25" s="7">
        <v>1</v>
      </c>
      <c r="F25" s="7">
        <v>2</v>
      </c>
      <c r="G25" s="7">
        <v>1</v>
      </c>
      <c r="H25" s="13">
        <v>0</v>
      </c>
      <c r="I25" s="14">
        <v>0</v>
      </c>
      <c r="J25" s="14">
        <v>0</v>
      </c>
      <c r="K25" s="7">
        <v>0</v>
      </c>
      <c r="L25" s="7">
        <v>0</v>
      </c>
      <c r="M25" s="4"/>
    </row>
    <row r="26" spans="1:13" ht="12.75">
      <c r="A26" s="4"/>
      <c r="B26" s="12" t="s">
        <v>62</v>
      </c>
      <c r="C26" s="8" t="s">
        <v>8</v>
      </c>
      <c r="D26" s="15">
        <v>11.6</v>
      </c>
      <c r="E26" s="7">
        <v>0</v>
      </c>
      <c r="F26" s="7">
        <v>0</v>
      </c>
      <c r="G26" s="7">
        <v>0</v>
      </c>
      <c r="H26" s="13">
        <v>0.1</v>
      </c>
      <c r="I26" s="37">
        <v>0</v>
      </c>
      <c r="J26" s="37">
        <v>0</v>
      </c>
      <c r="K26" s="7">
        <v>0</v>
      </c>
      <c r="L26" s="7">
        <v>0</v>
      </c>
      <c r="M26" s="4"/>
    </row>
    <row r="27" spans="1:13" ht="12.75">
      <c r="A27" s="4"/>
      <c r="B27" s="12" t="s">
        <v>204</v>
      </c>
      <c r="C27" s="18" t="s">
        <v>2</v>
      </c>
      <c r="D27" s="15">
        <v>289.58</v>
      </c>
      <c r="E27" s="15">
        <v>5</v>
      </c>
      <c r="F27" s="15">
        <v>22</v>
      </c>
      <c r="G27" s="15">
        <v>30</v>
      </c>
      <c r="H27" s="16">
        <v>0.1</v>
      </c>
      <c r="I27" s="32">
        <v>0</v>
      </c>
      <c r="J27" s="45">
        <v>0.1</v>
      </c>
      <c r="K27" s="15">
        <v>10</v>
      </c>
      <c r="L27" s="15">
        <v>3</v>
      </c>
      <c r="M27" s="4"/>
    </row>
    <row r="28" spans="1:13" ht="12.75">
      <c r="A28" s="4"/>
      <c r="B28" s="12" t="s">
        <v>205</v>
      </c>
      <c r="C28" s="18" t="s">
        <v>264</v>
      </c>
      <c r="D28" s="15">
        <v>152.26</v>
      </c>
      <c r="E28" s="15">
        <v>0</v>
      </c>
      <c r="F28" s="15">
        <v>0</v>
      </c>
      <c r="G28" s="15">
        <v>31</v>
      </c>
      <c r="H28" s="16">
        <v>0</v>
      </c>
      <c r="I28" s="32">
        <v>0</v>
      </c>
      <c r="J28" s="45">
        <v>0.2</v>
      </c>
      <c r="K28" s="15">
        <v>10</v>
      </c>
      <c r="L28" s="15">
        <v>3</v>
      </c>
      <c r="M28" s="4"/>
    </row>
    <row r="29" spans="1:13" ht="32.25" customHeight="1">
      <c r="A29" s="4"/>
      <c r="B29" s="12" t="s">
        <v>263</v>
      </c>
      <c r="C29" s="18" t="s">
        <v>63</v>
      </c>
      <c r="D29" s="15">
        <v>513.1</v>
      </c>
      <c r="E29" s="7">
        <v>25</v>
      </c>
      <c r="F29" s="7">
        <v>56</v>
      </c>
      <c r="G29" s="7">
        <v>67</v>
      </c>
      <c r="H29" s="16">
        <v>0.1</v>
      </c>
      <c r="I29" s="16">
        <v>0.05</v>
      </c>
      <c r="J29" s="45">
        <v>0.13</v>
      </c>
      <c r="K29" s="7">
        <v>10</v>
      </c>
      <c r="L29" s="7">
        <v>6</v>
      </c>
      <c r="M29" s="4"/>
    </row>
    <row r="30" spans="1:13" ht="12.75">
      <c r="A30" s="4"/>
      <c r="B30" s="12" t="s">
        <v>206</v>
      </c>
      <c r="C30" s="18" t="s">
        <v>203</v>
      </c>
      <c r="D30" s="15">
        <v>120.7</v>
      </c>
      <c r="E30" s="7">
        <v>12</v>
      </c>
      <c r="F30" s="7">
        <v>24</v>
      </c>
      <c r="G30" s="7">
        <v>36</v>
      </c>
      <c r="H30" s="7">
        <v>0</v>
      </c>
      <c r="I30" s="7">
        <v>0.1</v>
      </c>
      <c r="J30" s="46">
        <v>0.3</v>
      </c>
      <c r="K30" s="7">
        <v>10</v>
      </c>
      <c r="L30" s="15">
        <v>3</v>
      </c>
      <c r="M30" s="4"/>
    </row>
    <row r="31" spans="1:13" ht="12.75">
      <c r="A31" s="4"/>
      <c r="B31" s="17" t="s">
        <v>64</v>
      </c>
      <c r="C31" s="8" t="s">
        <v>2</v>
      </c>
      <c r="D31" s="15">
        <v>194.2</v>
      </c>
      <c r="E31" s="7">
        <v>0</v>
      </c>
      <c r="F31" s="7">
        <v>9</v>
      </c>
      <c r="G31" s="7">
        <v>1</v>
      </c>
      <c r="H31" s="13">
        <v>0.08</v>
      </c>
      <c r="I31" s="13">
        <v>0</v>
      </c>
      <c r="J31" s="14">
        <v>0.01</v>
      </c>
      <c r="K31" s="7">
        <v>0</v>
      </c>
      <c r="L31" s="7">
        <v>0</v>
      </c>
      <c r="M31" s="4"/>
    </row>
    <row r="32" spans="1:13" ht="32.25" customHeight="1">
      <c r="A32" s="4"/>
      <c r="B32" s="17" t="s">
        <v>65</v>
      </c>
      <c r="C32" s="18" t="s">
        <v>199</v>
      </c>
      <c r="D32" s="15">
        <v>80.2</v>
      </c>
      <c r="E32" s="7">
        <v>1</v>
      </c>
      <c r="F32" s="7">
        <v>0</v>
      </c>
      <c r="G32" s="7">
        <v>1</v>
      </c>
      <c r="H32" s="13">
        <v>0</v>
      </c>
      <c r="I32" s="13">
        <v>0</v>
      </c>
      <c r="J32" s="49">
        <v>0.01</v>
      </c>
      <c r="K32" s="7">
        <v>0</v>
      </c>
      <c r="L32" s="7">
        <v>0</v>
      </c>
      <c r="M32" s="4"/>
    </row>
    <row r="33" spans="1:13" ht="12.75">
      <c r="A33" s="4"/>
      <c r="B33" s="12" t="s">
        <v>66</v>
      </c>
      <c r="C33" s="8" t="s">
        <v>7</v>
      </c>
      <c r="D33" s="15">
        <v>1037.9</v>
      </c>
      <c r="E33" s="7">
        <v>103</v>
      </c>
      <c r="F33" s="7">
        <v>90</v>
      </c>
      <c r="G33" s="7">
        <v>154</v>
      </c>
      <c r="H33" s="7">
        <v>0.01</v>
      </c>
      <c r="I33" s="14">
        <v>0.1</v>
      </c>
      <c r="J33" s="14">
        <v>0.14</v>
      </c>
      <c r="K33" s="7">
        <v>8</v>
      </c>
      <c r="L33" s="7">
        <v>10</v>
      </c>
      <c r="M33" s="4"/>
    </row>
    <row r="34" spans="1:13" ht="12.75">
      <c r="A34" s="4"/>
      <c r="B34" s="12" t="s">
        <v>67</v>
      </c>
      <c r="C34" s="8" t="s">
        <v>9</v>
      </c>
      <c r="D34" s="15">
        <v>759.3</v>
      </c>
      <c r="E34" s="7">
        <v>106</v>
      </c>
      <c r="F34" s="7">
        <v>88</v>
      </c>
      <c r="G34" s="7">
        <v>57</v>
      </c>
      <c r="H34" s="7">
        <v>0.1</v>
      </c>
      <c r="I34" s="13">
        <v>0.1</v>
      </c>
      <c r="J34" s="14">
        <v>0.07</v>
      </c>
      <c r="K34" s="7">
        <v>10</v>
      </c>
      <c r="L34" s="7">
        <v>5</v>
      </c>
      <c r="M34" s="4"/>
    </row>
    <row r="35" spans="1:13" ht="19.5" customHeight="1">
      <c r="A35" s="4"/>
      <c r="B35" s="12" t="s">
        <v>68</v>
      </c>
      <c r="C35" s="8" t="s">
        <v>69</v>
      </c>
      <c r="D35" s="15">
        <v>1290</v>
      </c>
      <c r="E35" s="7">
        <v>81</v>
      </c>
      <c r="F35" s="7">
        <v>119</v>
      </c>
      <c r="G35" s="7">
        <v>125</v>
      </c>
      <c r="H35" s="7">
        <v>0.01</v>
      </c>
      <c r="I35" s="13">
        <v>0.1</v>
      </c>
      <c r="J35" s="14">
        <v>0.09</v>
      </c>
      <c r="K35" s="7">
        <v>10</v>
      </c>
      <c r="L35" s="7">
        <v>11</v>
      </c>
      <c r="M35" s="4"/>
    </row>
    <row r="36" spans="1:13" ht="15.75">
      <c r="A36" s="4"/>
      <c r="B36" s="12" t="s">
        <v>71</v>
      </c>
      <c r="C36" s="43" t="s">
        <v>7</v>
      </c>
      <c r="D36" s="15">
        <v>320.5</v>
      </c>
      <c r="E36" s="7">
        <v>25</v>
      </c>
      <c r="F36" s="7">
        <v>13</v>
      </c>
      <c r="G36" s="7">
        <v>22</v>
      </c>
      <c r="H36" s="7">
        <v>0</v>
      </c>
      <c r="I36" s="7">
        <v>0.07</v>
      </c>
      <c r="J36" s="14">
        <v>0.06</v>
      </c>
      <c r="K36" s="7">
        <v>10</v>
      </c>
      <c r="L36" s="7">
        <v>2</v>
      </c>
      <c r="M36" s="4"/>
    </row>
    <row r="37" spans="1:13" ht="26.25" customHeight="1">
      <c r="A37" s="4"/>
      <c r="B37" s="12" t="s">
        <v>72</v>
      </c>
      <c r="C37" s="8" t="s">
        <v>70</v>
      </c>
      <c r="D37" s="15">
        <v>278</v>
      </c>
      <c r="E37" s="7">
        <v>13</v>
      </c>
      <c r="F37" s="7">
        <v>14</v>
      </c>
      <c r="G37" s="7">
        <v>18</v>
      </c>
      <c r="H37" s="14">
        <v>0.1</v>
      </c>
      <c r="I37" s="14">
        <v>0.05</v>
      </c>
      <c r="J37" s="14">
        <v>0</v>
      </c>
      <c r="K37" s="7">
        <v>0</v>
      </c>
      <c r="L37" s="7">
        <v>0</v>
      </c>
      <c r="M37" s="4"/>
    </row>
    <row r="38" spans="1:13" ht="25.5">
      <c r="A38" s="4"/>
      <c r="B38" s="12" t="s">
        <v>73</v>
      </c>
      <c r="C38" s="8" t="s">
        <v>239</v>
      </c>
      <c r="D38" s="15">
        <v>16</v>
      </c>
      <c r="E38" s="7">
        <v>7</v>
      </c>
      <c r="F38" s="7">
        <v>5</v>
      </c>
      <c r="G38" s="7">
        <v>3</v>
      </c>
      <c r="H38" s="13">
        <v>0.1</v>
      </c>
      <c r="I38" s="13">
        <v>0.4</v>
      </c>
      <c r="J38" s="14">
        <v>0.1</v>
      </c>
      <c r="K38" s="15">
        <v>0.2</v>
      </c>
      <c r="L38" s="15">
        <v>0</v>
      </c>
      <c r="M38" s="4"/>
    </row>
    <row r="39" spans="1:13" ht="23.25" customHeight="1">
      <c r="A39" s="4"/>
      <c r="B39" s="12" t="s">
        <v>74</v>
      </c>
      <c r="C39" s="8" t="s">
        <v>10</v>
      </c>
      <c r="D39" s="15">
        <v>25.4</v>
      </c>
      <c r="E39" s="7">
        <v>2</v>
      </c>
      <c r="F39" s="7">
        <v>1</v>
      </c>
      <c r="G39" s="7">
        <v>2</v>
      </c>
      <c r="H39" s="13">
        <v>0.1</v>
      </c>
      <c r="I39" s="13">
        <v>0.07</v>
      </c>
      <c r="J39" s="14">
        <v>0</v>
      </c>
      <c r="K39" s="7">
        <v>0</v>
      </c>
      <c r="L39" s="7">
        <v>0</v>
      </c>
      <c r="M39" s="4"/>
    </row>
    <row r="40" spans="1:13" ht="18.75" customHeight="1">
      <c r="A40" s="4"/>
      <c r="B40" s="12" t="s">
        <v>75</v>
      </c>
      <c r="C40" s="8" t="s">
        <v>11</v>
      </c>
      <c r="D40" s="15">
        <v>58</v>
      </c>
      <c r="E40" s="7">
        <v>5</v>
      </c>
      <c r="F40" s="7">
        <v>4</v>
      </c>
      <c r="G40" s="7">
        <v>4</v>
      </c>
      <c r="H40" s="13" t="s">
        <v>226</v>
      </c>
      <c r="I40" s="13">
        <v>0.09</v>
      </c>
      <c r="J40" s="14">
        <v>0.06</v>
      </c>
      <c r="K40" s="50">
        <v>0.06</v>
      </c>
      <c r="L40" s="50">
        <v>0</v>
      </c>
      <c r="M40" s="4"/>
    </row>
    <row r="41" spans="1:13" ht="12.75">
      <c r="A41" s="4"/>
      <c r="B41" s="12" t="s">
        <v>76</v>
      </c>
      <c r="C41" s="8" t="s">
        <v>12</v>
      </c>
      <c r="D41" s="15">
        <v>8.73</v>
      </c>
      <c r="E41" s="7">
        <v>0</v>
      </c>
      <c r="F41" s="7">
        <v>0</v>
      </c>
      <c r="G41" s="7">
        <v>1</v>
      </c>
      <c r="H41" s="7">
        <v>0</v>
      </c>
      <c r="I41" s="7">
        <v>0</v>
      </c>
      <c r="J41" s="37">
        <v>0.11</v>
      </c>
      <c r="K41" s="7"/>
      <c r="L41" s="7"/>
      <c r="M41" s="4"/>
    </row>
    <row r="42" spans="1:13" ht="12.75">
      <c r="A42" s="4"/>
      <c r="B42" s="12" t="s">
        <v>77</v>
      </c>
      <c r="C42" s="8" t="s">
        <v>13</v>
      </c>
      <c r="D42" s="15">
        <v>11.26</v>
      </c>
      <c r="E42" s="7">
        <v>2</v>
      </c>
      <c r="F42" s="7">
        <v>2</v>
      </c>
      <c r="G42" s="7">
        <v>2</v>
      </c>
      <c r="H42" s="7">
        <v>0.1</v>
      </c>
      <c r="I42" s="7">
        <v>0.2</v>
      </c>
      <c r="J42" s="13">
        <v>0</v>
      </c>
      <c r="K42" s="7">
        <v>0</v>
      </c>
      <c r="L42" s="7">
        <v>0</v>
      </c>
      <c r="M42" s="4"/>
    </row>
    <row r="43" spans="1:13" ht="12.75">
      <c r="A43" s="4"/>
      <c r="B43" s="12" t="s">
        <v>238</v>
      </c>
      <c r="C43" s="8" t="s">
        <v>240</v>
      </c>
      <c r="D43" s="15">
        <v>16.3</v>
      </c>
      <c r="E43" s="7">
        <v>0</v>
      </c>
      <c r="F43" s="7">
        <v>1</v>
      </c>
      <c r="G43" s="7">
        <v>1</v>
      </c>
      <c r="H43" s="7">
        <v>0</v>
      </c>
      <c r="I43" s="7">
        <v>0</v>
      </c>
      <c r="J43" s="14">
        <v>0</v>
      </c>
      <c r="K43" s="7">
        <v>0</v>
      </c>
      <c r="L43" s="7">
        <v>0</v>
      </c>
      <c r="M43" s="4"/>
    </row>
    <row r="44" spans="1:13" ht="12.75">
      <c r="A44" s="4"/>
      <c r="B44" s="12" t="s">
        <v>78</v>
      </c>
      <c r="C44" s="8" t="s">
        <v>7</v>
      </c>
      <c r="D44" s="15">
        <v>303.8</v>
      </c>
      <c r="E44" s="15">
        <v>51</v>
      </c>
      <c r="F44" s="15">
        <v>25</v>
      </c>
      <c r="G44" s="15">
        <v>39</v>
      </c>
      <c r="H44" s="19">
        <v>0.2</v>
      </c>
      <c r="I44" s="19">
        <v>0.2</v>
      </c>
      <c r="J44" s="19">
        <v>0.12</v>
      </c>
      <c r="K44" s="15">
        <v>10</v>
      </c>
      <c r="L44" s="15">
        <v>3</v>
      </c>
      <c r="M44" s="4"/>
    </row>
    <row r="45" spans="1:13" ht="12.75">
      <c r="A45" s="4"/>
      <c r="B45" s="12" t="s">
        <v>79</v>
      </c>
      <c r="C45" s="8" t="s">
        <v>14</v>
      </c>
      <c r="D45" s="15">
        <v>449.26</v>
      </c>
      <c r="E45" s="15">
        <v>33</v>
      </c>
      <c r="F45" s="15">
        <v>36</v>
      </c>
      <c r="G45" s="15">
        <v>39</v>
      </c>
      <c r="H45" s="19">
        <v>0.1</v>
      </c>
      <c r="I45" s="19">
        <v>0.1</v>
      </c>
      <c r="J45" s="19">
        <v>0.1</v>
      </c>
      <c r="K45" s="15">
        <v>10</v>
      </c>
      <c r="L45" s="15">
        <v>4</v>
      </c>
      <c r="M45" s="4"/>
    </row>
    <row r="46" spans="1:13" ht="12.75">
      <c r="A46" s="4"/>
      <c r="B46" s="12" t="s">
        <v>80</v>
      </c>
      <c r="C46" s="8" t="s">
        <v>15</v>
      </c>
      <c r="D46" s="15">
        <v>351.9</v>
      </c>
      <c r="E46" s="15">
        <v>50</v>
      </c>
      <c r="F46" s="15">
        <v>58</v>
      </c>
      <c r="G46" s="15">
        <v>49</v>
      </c>
      <c r="H46" s="19">
        <v>0.2</v>
      </c>
      <c r="I46" s="19">
        <v>0.1</v>
      </c>
      <c r="J46" s="19">
        <v>0.13</v>
      </c>
      <c r="K46" s="15">
        <v>10</v>
      </c>
      <c r="L46" s="15">
        <v>3</v>
      </c>
      <c r="M46" s="4"/>
    </row>
    <row r="47" spans="1:13" ht="12.75">
      <c r="A47" s="4"/>
      <c r="B47" s="12" t="s">
        <v>81</v>
      </c>
      <c r="C47" s="8" t="s">
        <v>16</v>
      </c>
      <c r="D47" s="15">
        <v>42.9</v>
      </c>
      <c r="E47" s="15">
        <v>7</v>
      </c>
      <c r="F47" s="15">
        <v>8</v>
      </c>
      <c r="G47" s="15">
        <v>5</v>
      </c>
      <c r="H47" s="19">
        <v>0.3</v>
      </c>
      <c r="I47" s="19">
        <v>0.2</v>
      </c>
      <c r="J47" s="19">
        <v>0.11</v>
      </c>
      <c r="K47" s="15">
        <v>10</v>
      </c>
      <c r="L47" s="15">
        <v>0</v>
      </c>
      <c r="M47" s="4"/>
    </row>
    <row r="48" spans="1:13" ht="12.75">
      <c r="A48" s="4"/>
      <c r="B48" s="12" t="s">
        <v>82</v>
      </c>
      <c r="C48" s="8" t="s">
        <v>17</v>
      </c>
      <c r="D48" s="15">
        <v>22.83</v>
      </c>
      <c r="E48" s="20">
        <v>0</v>
      </c>
      <c r="F48" s="20">
        <v>0</v>
      </c>
      <c r="G48" s="20">
        <v>0</v>
      </c>
      <c r="H48" s="19">
        <v>0</v>
      </c>
      <c r="I48" s="19">
        <v>0</v>
      </c>
      <c r="J48" s="38">
        <v>0</v>
      </c>
      <c r="K48" s="15">
        <v>0</v>
      </c>
      <c r="L48" s="15">
        <v>0</v>
      </c>
      <c r="M48" s="4"/>
    </row>
    <row r="49" spans="1:13" ht="12.75">
      <c r="A49" s="4"/>
      <c r="B49" s="12" t="s">
        <v>83</v>
      </c>
      <c r="C49" s="8" t="s">
        <v>243</v>
      </c>
      <c r="D49" s="15">
        <v>857</v>
      </c>
      <c r="E49" s="15">
        <v>32</v>
      </c>
      <c r="F49" s="15">
        <v>47</v>
      </c>
      <c r="G49" s="15">
        <v>54</v>
      </c>
      <c r="H49" s="21">
        <v>0.1</v>
      </c>
      <c r="I49" s="21" t="s">
        <v>226</v>
      </c>
      <c r="J49" s="19">
        <v>0.06</v>
      </c>
      <c r="K49" s="15">
        <v>10</v>
      </c>
      <c r="L49" s="15">
        <v>5</v>
      </c>
      <c r="M49" s="4"/>
    </row>
    <row r="50" spans="1:13" ht="12.75">
      <c r="A50" s="4"/>
      <c r="B50" s="12" t="s">
        <v>84</v>
      </c>
      <c r="C50" s="8" t="s">
        <v>7</v>
      </c>
      <c r="D50" s="15">
        <v>507.1</v>
      </c>
      <c r="E50" s="7">
        <v>19</v>
      </c>
      <c r="F50" s="7">
        <v>21</v>
      </c>
      <c r="G50" s="7">
        <v>24</v>
      </c>
      <c r="H50" s="7">
        <v>0.1</v>
      </c>
      <c r="I50" s="14">
        <f>F50/D50</f>
        <v>0.04141195030565963</v>
      </c>
      <c r="J50" s="14">
        <v>0.04</v>
      </c>
      <c r="K50" s="7">
        <v>10</v>
      </c>
      <c r="L50" s="15">
        <v>2</v>
      </c>
      <c r="M50" s="4"/>
    </row>
    <row r="51" spans="1:13" ht="12.75">
      <c r="A51" s="4"/>
      <c r="B51" s="12" t="s">
        <v>85</v>
      </c>
      <c r="C51" s="22" t="s">
        <v>176</v>
      </c>
      <c r="D51" s="15">
        <v>143.5</v>
      </c>
      <c r="E51" s="7">
        <v>4</v>
      </c>
      <c r="F51" s="7">
        <v>6</v>
      </c>
      <c r="G51" s="7">
        <v>4</v>
      </c>
      <c r="H51" s="49">
        <v>0.3</v>
      </c>
      <c r="I51" s="14">
        <f aca="true" t="shared" si="0" ref="I51:I56">F51/D51</f>
        <v>0.041811846689895474</v>
      </c>
      <c r="J51" s="14">
        <v>0.3</v>
      </c>
      <c r="K51" s="7">
        <v>0</v>
      </c>
      <c r="L51" s="7">
        <v>0</v>
      </c>
      <c r="M51" s="4"/>
    </row>
    <row r="52" spans="1:13" ht="12.75">
      <c r="A52" s="4"/>
      <c r="B52" s="12" t="s">
        <v>178</v>
      </c>
      <c r="C52" s="22" t="s">
        <v>177</v>
      </c>
      <c r="D52" s="15">
        <v>29.9</v>
      </c>
      <c r="E52" s="7">
        <v>1</v>
      </c>
      <c r="F52" s="7">
        <v>1</v>
      </c>
      <c r="G52" s="7">
        <v>1</v>
      </c>
      <c r="H52" s="49">
        <v>0.01</v>
      </c>
      <c r="I52" s="14">
        <f t="shared" si="0"/>
        <v>0.033444816053511704</v>
      </c>
      <c r="J52" s="14">
        <v>0.03</v>
      </c>
      <c r="K52" s="7">
        <v>0</v>
      </c>
      <c r="L52" s="7">
        <v>0</v>
      </c>
      <c r="M52" s="4"/>
    </row>
    <row r="53" spans="1:13" ht="12.75">
      <c r="A53" s="4"/>
      <c r="B53" s="12" t="s">
        <v>179</v>
      </c>
      <c r="C53" s="8" t="s">
        <v>18</v>
      </c>
      <c r="D53" s="15">
        <v>396.8</v>
      </c>
      <c r="E53" s="7">
        <v>0</v>
      </c>
      <c r="F53" s="7">
        <v>0</v>
      </c>
      <c r="G53" s="7">
        <v>0</v>
      </c>
      <c r="H53" s="49">
        <v>0</v>
      </c>
      <c r="I53" s="14">
        <f t="shared" si="0"/>
        <v>0</v>
      </c>
      <c r="J53" s="37">
        <v>0</v>
      </c>
      <c r="K53" s="7">
        <v>0</v>
      </c>
      <c r="L53" s="7">
        <v>0</v>
      </c>
      <c r="M53" s="4"/>
    </row>
    <row r="54" spans="1:13" ht="15">
      <c r="A54" s="4"/>
      <c r="B54" s="12" t="s">
        <v>209</v>
      </c>
      <c r="C54" s="27" t="s">
        <v>257</v>
      </c>
      <c r="D54" s="28">
        <v>21.24</v>
      </c>
      <c r="E54" s="7">
        <v>0</v>
      </c>
      <c r="F54" s="7">
        <v>0</v>
      </c>
      <c r="G54" s="7">
        <v>0</v>
      </c>
      <c r="H54" s="49">
        <v>0</v>
      </c>
      <c r="I54" s="14">
        <f t="shared" si="0"/>
        <v>0</v>
      </c>
      <c r="J54" s="37">
        <v>0</v>
      </c>
      <c r="K54" s="7">
        <v>0</v>
      </c>
      <c r="L54" s="7">
        <v>0</v>
      </c>
      <c r="M54" s="4"/>
    </row>
    <row r="55" spans="1:13" ht="15">
      <c r="A55" s="4"/>
      <c r="B55" s="12" t="s">
        <v>210</v>
      </c>
      <c r="C55" s="27" t="s">
        <v>207</v>
      </c>
      <c r="D55" s="29">
        <v>95.6</v>
      </c>
      <c r="E55" s="7">
        <v>3</v>
      </c>
      <c r="F55" s="7">
        <v>2</v>
      </c>
      <c r="G55" s="7">
        <v>0</v>
      </c>
      <c r="H55" s="49">
        <v>0.2</v>
      </c>
      <c r="I55" s="14">
        <f t="shared" si="0"/>
        <v>0.020920502092050212</v>
      </c>
      <c r="J55" s="49">
        <v>0</v>
      </c>
      <c r="K55" s="7">
        <v>0</v>
      </c>
      <c r="L55" s="7">
        <v>0</v>
      </c>
      <c r="M55" s="4"/>
    </row>
    <row r="56" spans="1:13" ht="15">
      <c r="A56" s="4"/>
      <c r="B56" s="12" t="s">
        <v>211</v>
      </c>
      <c r="C56" s="27" t="s">
        <v>208</v>
      </c>
      <c r="D56" s="29">
        <v>140.6</v>
      </c>
      <c r="E56" s="7">
        <v>2</v>
      </c>
      <c r="F56" s="7">
        <v>5</v>
      </c>
      <c r="G56" s="7">
        <v>3</v>
      </c>
      <c r="H56" s="49">
        <v>0.2</v>
      </c>
      <c r="I56" s="14">
        <f t="shared" si="0"/>
        <v>0.03556187766714083</v>
      </c>
      <c r="J56" s="14">
        <v>0.1</v>
      </c>
      <c r="K56" s="7">
        <v>0</v>
      </c>
      <c r="L56" s="7">
        <v>0</v>
      </c>
      <c r="M56" s="4"/>
    </row>
    <row r="57" spans="1:13" ht="12.75">
      <c r="A57" s="4"/>
      <c r="B57" s="12" t="s">
        <v>86</v>
      </c>
      <c r="C57" s="8" t="s">
        <v>7</v>
      </c>
      <c r="D57" s="15">
        <v>1388.8</v>
      </c>
      <c r="E57" s="23">
        <v>60</v>
      </c>
      <c r="F57" s="23">
        <v>72</v>
      </c>
      <c r="G57" s="23">
        <v>90</v>
      </c>
      <c r="H57" s="7">
        <v>0.1</v>
      </c>
      <c r="I57" s="13">
        <v>0.1</v>
      </c>
      <c r="J57" s="13">
        <v>0.06</v>
      </c>
      <c r="K57" s="7">
        <v>10</v>
      </c>
      <c r="L57" s="7">
        <v>8</v>
      </c>
      <c r="M57" s="4"/>
    </row>
    <row r="58" spans="1:13" ht="12.75">
      <c r="A58" s="4"/>
      <c r="B58" s="12" t="s">
        <v>87</v>
      </c>
      <c r="C58" s="8" t="s">
        <v>19</v>
      </c>
      <c r="D58" s="15">
        <v>400</v>
      </c>
      <c r="E58" s="7">
        <v>62</v>
      </c>
      <c r="F58" s="7">
        <v>62</v>
      </c>
      <c r="G58" s="7">
        <v>102</v>
      </c>
      <c r="H58" s="13">
        <v>0.2</v>
      </c>
      <c r="I58" s="13">
        <v>0.2</v>
      </c>
      <c r="J58" s="13">
        <v>0.2</v>
      </c>
      <c r="K58" s="7">
        <v>10</v>
      </c>
      <c r="L58" s="7">
        <v>10</v>
      </c>
      <c r="M58" s="4"/>
    </row>
    <row r="59" spans="1:13" ht="12.75">
      <c r="A59" s="4"/>
      <c r="B59" s="12" t="s">
        <v>241</v>
      </c>
      <c r="C59" s="8" t="s">
        <v>244</v>
      </c>
      <c r="D59" s="15">
        <v>17.4</v>
      </c>
      <c r="E59" s="7">
        <v>0</v>
      </c>
      <c r="F59" s="7">
        <v>0</v>
      </c>
      <c r="G59" s="7">
        <v>0</v>
      </c>
      <c r="H59" s="13">
        <v>0</v>
      </c>
      <c r="I59" s="13">
        <v>0</v>
      </c>
      <c r="J59" s="37">
        <v>0.1</v>
      </c>
      <c r="K59" s="7">
        <v>0</v>
      </c>
      <c r="L59" s="7">
        <v>0</v>
      </c>
      <c r="M59" s="4"/>
    </row>
    <row r="60" spans="1:13" ht="12.75">
      <c r="A60" s="4"/>
      <c r="B60" s="12" t="s">
        <v>242</v>
      </c>
      <c r="C60" s="8" t="s">
        <v>245</v>
      </c>
      <c r="D60" s="15">
        <v>210.3</v>
      </c>
      <c r="E60" s="7">
        <v>0</v>
      </c>
      <c r="F60" s="7">
        <v>15</v>
      </c>
      <c r="G60" s="7">
        <v>16</v>
      </c>
      <c r="H60" s="13">
        <v>0</v>
      </c>
      <c r="I60" s="13">
        <v>0</v>
      </c>
      <c r="J60" s="19">
        <v>0.07</v>
      </c>
      <c r="K60" s="15">
        <v>0</v>
      </c>
      <c r="L60" s="15">
        <v>0</v>
      </c>
      <c r="M60" s="4"/>
    </row>
    <row r="61" spans="1:13" ht="12.75">
      <c r="A61" s="4"/>
      <c r="B61" s="12" t="s">
        <v>90</v>
      </c>
      <c r="C61" s="8" t="s">
        <v>7</v>
      </c>
      <c r="D61" s="15">
        <v>283.8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4"/>
    </row>
    <row r="62" spans="1:13" ht="30" customHeight="1">
      <c r="A62" s="4"/>
      <c r="B62" s="12" t="s">
        <v>91</v>
      </c>
      <c r="C62" s="8" t="s">
        <v>88</v>
      </c>
      <c r="D62" s="15">
        <v>98.5</v>
      </c>
      <c r="E62" s="7">
        <v>6</v>
      </c>
      <c r="F62" s="7">
        <v>4</v>
      </c>
      <c r="G62" s="7">
        <v>4</v>
      </c>
      <c r="H62" s="13">
        <v>0.6</v>
      </c>
      <c r="I62" s="14">
        <v>0.04</v>
      </c>
      <c r="J62" s="14">
        <v>0</v>
      </c>
      <c r="K62" s="7">
        <v>0</v>
      </c>
      <c r="L62" s="7">
        <v>0</v>
      </c>
      <c r="M62" s="4"/>
    </row>
    <row r="63" spans="1:13" ht="29.25" customHeight="1">
      <c r="A63" s="4"/>
      <c r="B63" s="12" t="s">
        <v>92</v>
      </c>
      <c r="C63" s="8" t="s">
        <v>89</v>
      </c>
      <c r="D63" s="15">
        <v>152</v>
      </c>
      <c r="E63" s="7">
        <v>8</v>
      </c>
      <c r="F63" s="7">
        <v>10</v>
      </c>
      <c r="G63" s="7">
        <v>7</v>
      </c>
      <c r="H63" s="13">
        <v>0.1</v>
      </c>
      <c r="I63" s="13">
        <v>0.06</v>
      </c>
      <c r="J63" s="13">
        <v>0</v>
      </c>
      <c r="K63" s="7">
        <v>0</v>
      </c>
      <c r="L63" s="7">
        <v>0</v>
      </c>
      <c r="M63" s="4"/>
    </row>
    <row r="64" spans="1:13" ht="12.75">
      <c r="A64" s="4"/>
      <c r="B64" s="12" t="s">
        <v>93</v>
      </c>
      <c r="C64" s="8" t="s">
        <v>20</v>
      </c>
      <c r="D64" s="15">
        <v>7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4"/>
    </row>
    <row r="65" spans="1:13" ht="12.75">
      <c r="A65" s="4"/>
      <c r="B65" s="12" t="s">
        <v>94</v>
      </c>
      <c r="C65" s="8" t="s">
        <v>21</v>
      </c>
      <c r="D65" s="15">
        <v>8.4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4"/>
    </row>
    <row r="66" spans="1:13" ht="12.75">
      <c r="A66" s="4"/>
      <c r="B66" s="12" t="s">
        <v>96</v>
      </c>
      <c r="C66" s="8" t="s">
        <v>7</v>
      </c>
      <c r="D66" s="15">
        <v>286.7</v>
      </c>
      <c r="E66" s="7">
        <v>0</v>
      </c>
      <c r="F66" s="7">
        <v>0</v>
      </c>
      <c r="G66" s="7">
        <v>0</v>
      </c>
      <c r="H66" s="14">
        <v>0</v>
      </c>
      <c r="I66" s="37">
        <v>0</v>
      </c>
      <c r="J66" s="37">
        <v>0</v>
      </c>
      <c r="K66" s="7">
        <v>0</v>
      </c>
      <c r="L66" s="7">
        <v>0</v>
      </c>
      <c r="M66" s="4"/>
    </row>
    <row r="67" spans="1:13" ht="26.25" customHeight="1">
      <c r="A67" s="4"/>
      <c r="B67" s="12" t="s">
        <v>97</v>
      </c>
      <c r="C67" s="8" t="s">
        <v>99</v>
      </c>
      <c r="D67" s="15">
        <v>380</v>
      </c>
      <c r="E67" s="7">
        <v>0</v>
      </c>
      <c r="F67" s="7">
        <v>17</v>
      </c>
      <c r="G67" s="7">
        <v>0</v>
      </c>
      <c r="H67" s="14">
        <v>0.04</v>
      </c>
      <c r="I67" s="14">
        <v>0.04</v>
      </c>
      <c r="J67" s="14">
        <v>0</v>
      </c>
      <c r="K67" s="7">
        <v>0</v>
      </c>
      <c r="L67" s="7">
        <v>0</v>
      </c>
      <c r="M67" s="4"/>
    </row>
    <row r="68" spans="1:13" ht="12.75">
      <c r="A68" s="4"/>
      <c r="B68" s="12" t="s">
        <v>98</v>
      </c>
      <c r="C68" s="8" t="s">
        <v>22</v>
      </c>
      <c r="D68" s="15">
        <v>252.3</v>
      </c>
      <c r="E68" s="7">
        <v>7</v>
      </c>
      <c r="F68" s="7">
        <v>16</v>
      </c>
      <c r="G68" s="7">
        <v>13</v>
      </c>
      <c r="H68" s="14">
        <v>0.02</v>
      </c>
      <c r="I68" s="14">
        <v>0.06</v>
      </c>
      <c r="J68" s="14">
        <v>0.05</v>
      </c>
      <c r="K68" s="7">
        <v>0</v>
      </c>
      <c r="L68" s="7">
        <v>0</v>
      </c>
      <c r="M68" s="4"/>
    </row>
    <row r="69" spans="1:13" ht="12.75">
      <c r="A69" s="4"/>
      <c r="B69" s="12" t="s">
        <v>101</v>
      </c>
      <c r="C69" s="8" t="s">
        <v>2</v>
      </c>
      <c r="D69" s="15">
        <v>446.3</v>
      </c>
      <c r="E69" s="7">
        <v>0</v>
      </c>
      <c r="F69" s="7">
        <v>4</v>
      </c>
      <c r="G69" s="7">
        <v>9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4"/>
    </row>
    <row r="70" spans="1:13" ht="12.75">
      <c r="A70" s="4"/>
      <c r="B70" s="12" t="s">
        <v>102</v>
      </c>
      <c r="C70" s="8" t="s">
        <v>2</v>
      </c>
      <c r="D70" s="15">
        <v>273.5</v>
      </c>
      <c r="E70" s="15">
        <v>43</v>
      </c>
      <c r="F70" s="15">
        <v>14</v>
      </c>
      <c r="G70" s="15">
        <v>32</v>
      </c>
      <c r="H70" s="21">
        <v>0.1</v>
      </c>
      <c r="I70" s="21">
        <f>F70/D70</f>
        <v>0.051188299817184646</v>
      </c>
      <c r="J70" s="21">
        <v>0.11</v>
      </c>
      <c r="K70" s="15">
        <v>10</v>
      </c>
      <c r="L70" s="15">
        <v>3</v>
      </c>
      <c r="M70" s="4"/>
    </row>
    <row r="71" spans="1:13" ht="29.25" customHeight="1">
      <c r="A71" s="4"/>
      <c r="B71" s="12" t="s">
        <v>103</v>
      </c>
      <c r="C71" s="8" t="s">
        <v>108</v>
      </c>
      <c r="D71" s="15">
        <v>44.8</v>
      </c>
      <c r="E71" s="7">
        <v>0</v>
      </c>
      <c r="F71" s="7">
        <v>0</v>
      </c>
      <c r="G71" s="7">
        <v>0</v>
      </c>
      <c r="H71" s="38">
        <v>0</v>
      </c>
      <c r="I71" s="21">
        <f aca="true" t="shared" si="1" ref="I71:I79">F71/D71</f>
        <v>0</v>
      </c>
      <c r="J71" s="38">
        <v>0</v>
      </c>
      <c r="K71" s="7">
        <v>0</v>
      </c>
      <c r="L71" s="7">
        <v>0</v>
      </c>
      <c r="M71" s="4"/>
    </row>
    <row r="72" spans="1:13" ht="28.5" customHeight="1">
      <c r="A72" s="4"/>
      <c r="B72" s="12" t="s">
        <v>104</v>
      </c>
      <c r="C72" s="8" t="s">
        <v>109</v>
      </c>
      <c r="D72" s="15">
        <v>80.4</v>
      </c>
      <c r="E72" s="7">
        <v>3</v>
      </c>
      <c r="F72" s="7">
        <v>3</v>
      </c>
      <c r="G72" s="7">
        <v>3</v>
      </c>
      <c r="H72" s="38">
        <v>0</v>
      </c>
      <c r="I72" s="21">
        <f t="shared" si="1"/>
        <v>0.03731343283582089</v>
      </c>
      <c r="J72" s="21">
        <v>0</v>
      </c>
      <c r="K72" s="7">
        <v>0</v>
      </c>
      <c r="L72" s="7">
        <v>0</v>
      </c>
      <c r="M72" s="4"/>
    </row>
    <row r="73" spans="1:13" ht="31.5" customHeight="1">
      <c r="A73" s="4"/>
      <c r="B73" s="12" t="s">
        <v>105</v>
      </c>
      <c r="C73" s="8" t="s">
        <v>110</v>
      </c>
      <c r="D73" s="15">
        <v>65.2</v>
      </c>
      <c r="E73" s="7">
        <v>2</v>
      </c>
      <c r="F73" s="7">
        <v>2</v>
      </c>
      <c r="G73" s="7">
        <v>4</v>
      </c>
      <c r="H73" s="38">
        <v>0</v>
      </c>
      <c r="I73" s="21">
        <f t="shared" si="1"/>
        <v>0.03067484662576687</v>
      </c>
      <c r="J73" s="21">
        <v>0</v>
      </c>
      <c r="K73" s="7">
        <v>0</v>
      </c>
      <c r="L73" s="7">
        <v>0</v>
      </c>
      <c r="M73" s="4"/>
    </row>
    <row r="74" spans="1:13" ht="12.75">
      <c r="A74" s="4"/>
      <c r="B74" s="12" t="s">
        <v>106</v>
      </c>
      <c r="C74" s="8" t="s">
        <v>180</v>
      </c>
      <c r="D74" s="15">
        <v>33.8</v>
      </c>
      <c r="E74" s="7">
        <v>2</v>
      </c>
      <c r="F74" s="7">
        <v>2</v>
      </c>
      <c r="G74" s="7">
        <v>2</v>
      </c>
      <c r="H74" s="38">
        <v>0</v>
      </c>
      <c r="I74" s="21">
        <f t="shared" si="1"/>
        <v>0.0591715976331361</v>
      </c>
      <c r="J74" s="21">
        <v>0.06</v>
      </c>
      <c r="K74" s="7">
        <v>0</v>
      </c>
      <c r="L74" s="7">
        <v>0</v>
      </c>
      <c r="M74" s="4"/>
    </row>
    <row r="75" spans="1:13" ht="12.75">
      <c r="A75" s="4"/>
      <c r="B75" s="12" t="s">
        <v>107</v>
      </c>
      <c r="C75" s="8" t="s">
        <v>181</v>
      </c>
      <c r="D75" s="15">
        <v>35.1</v>
      </c>
      <c r="E75" s="7">
        <v>1</v>
      </c>
      <c r="F75" s="7">
        <v>1</v>
      </c>
      <c r="G75" s="7">
        <v>0</v>
      </c>
      <c r="H75" s="38">
        <v>0</v>
      </c>
      <c r="I75" s="21">
        <f t="shared" si="1"/>
        <v>0.02849002849002849</v>
      </c>
      <c r="J75" s="21">
        <v>0</v>
      </c>
      <c r="K75" s="7">
        <v>0</v>
      </c>
      <c r="L75" s="7">
        <v>0</v>
      </c>
      <c r="M75" s="4"/>
    </row>
    <row r="76" spans="1:13" ht="12.75">
      <c r="A76" s="4"/>
      <c r="B76" s="12" t="s">
        <v>183</v>
      </c>
      <c r="C76" s="8" t="s">
        <v>182</v>
      </c>
      <c r="D76" s="15">
        <v>119.3</v>
      </c>
      <c r="E76" s="7">
        <v>14</v>
      </c>
      <c r="F76" s="7">
        <v>16</v>
      </c>
      <c r="G76" s="7">
        <v>2</v>
      </c>
      <c r="H76" s="38">
        <v>0</v>
      </c>
      <c r="I76" s="21">
        <f t="shared" si="1"/>
        <v>0.13411567476948869</v>
      </c>
      <c r="J76" s="21">
        <v>0.04</v>
      </c>
      <c r="K76" s="7">
        <v>0</v>
      </c>
      <c r="L76" s="7">
        <v>0</v>
      </c>
      <c r="M76" s="4"/>
    </row>
    <row r="77" spans="1:13" ht="12.75">
      <c r="A77" s="4"/>
      <c r="B77" s="12" t="s">
        <v>184</v>
      </c>
      <c r="C77" s="8" t="s">
        <v>23</v>
      </c>
      <c r="D77" s="15">
        <v>28.2</v>
      </c>
      <c r="E77" s="15">
        <v>0</v>
      </c>
      <c r="F77" s="15">
        <v>4</v>
      </c>
      <c r="G77" s="15">
        <v>0</v>
      </c>
      <c r="H77" s="19">
        <v>0.1</v>
      </c>
      <c r="I77" s="21">
        <f t="shared" si="1"/>
        <v>0.14184397163120568</v>
      </c>
      <c r="J77" s="21">
        <v>0</v>
      </c>
      <c r="K77" s="15">
        <v>0</v>
      </c>
      <c r="L77" s="15">
        <v>0</v>
      </c>
      <c r="M77" s="4"/>
    </row>
    <row r="78" spans="1:13" ht="18.75" customHeight="1">
      <c r="A78" s="4"/>
      <c r="B78" s="12" t="s">
        <v>185</v>
      </c>
      <c r="C78" s="8" t="s">
        <v>24</v>
      </c>
      <c r="D78" s="15">
        <v>22.8</v>
      </c>
      <c r="E78" s="7">
        <v>3</v>
      </c>
      <c r="F78" s="7">
        <v>2</v>
      </c>
      <c r="G78" s="7">
        <v>2</v>
      </c>
      <c r="H78" s="19">
        <v>0.1</v>
      </c>
      <c r="I78" s="21">
        <f t="shared" si="1"/>
        <v>0.08771929824561403</v>
      </c>
      <c r="J78" s="21">
        <v>0.09</v>
      </c>
      <c r="K78" s="7">
        <v>0</v>
      </c>
      <c r="L78" s="7">
        <v>0</v>
      </c>
      <c r="M78" s="4"/>
    </row>
    <row r="79" spans="1:13" ht="18.75" customHeight="1">
      <c r="A79" s="4"/>
      <c r="B79" s="12" t="s">
        <v>213</v>
      </c>
      <c r="C79" s="30" t="s">
        <v>212</v>
      </c>
      <c r="D79" s="29">
        <v>30.3</v>
      </c>
      <c r="E79" s="7">
        <v>2</v>
      </c>
      <c r="F79" s="7">
        <v>2</v>
      </c>
      <c r="G79" s="7">
        <v>3</v>
      </c>
      <c r="H79" s="38">
        <v>0</v>
      </c>
      <c r="I79" s="21">
        <f t="shared" si="1"/>
        <v>0.066006600660066</v>
      </c>
      <c r="J79" s="21">
        <v>0.09</v>
      </c>
      <c r="K79" s="7">
        <v>0</v>
      </c>
      <c r="L79" s="7">
        <v>0</v>
      </c>
      <c r="M79" s="4"/>
    </row>
    <row r="80" spans="1:13" ht="18.75" customHeight="1">
      <c r="A80" s="4"/>
      <c r="B80" s="12" t="s">
        <v>246</v>
      </c>
      <c r="C80" s="30" t="s">
        <v>228</v>
      </c>
      <c r="D80" s="29">
        <v>35.4</v>
      </c>
      <c r="E80" s="7">
        <v>0</v>
      </c>
      <c r="F80" s="7">
        <v>0</v>
      </c>
      <c r="G80" s="7">
        <v>1</v>
      </c>
      <c r="H80" s="38">
        <v>0</v>
      </c>
      <c r="I80" s="21">
        <v>0</v>
      </c>
      <c r="J80" s="48">
        <v>0.01</v>
      </c>
      <c r="K80" s="7">
        <v>0</v>
      </c>
      <c r="L80" s="7">
        <v>0</v>
      </c>
      <c r="M80" s="4"/>
    </row>
    <row r="81" spans="1:13" ht="12.75">
      <c r="A81" s="4"/>
      <c r="B81" s="12" t="s">
        <v>114</v>
      </c>
      <c r="C81" s="8" t="s">
        <v>7</v>
      </c>
      <c r="D81" s="15">
        <v>1002.4</v>
      </c>
      <c r="E81" s="20">
        <v>88</v>
      </c>
      <c r="F81" s="20">
        <v>35</v>
      </c>
      <c r="G81" s="20">
        <v>127</v>
      </c>
      <c r="H81" s="24">
        <v>0.1</v>
      </c>
      <c r="I81" s="24">
        <f>F81/D81</f>
        <v>0.034916201117318434</v>
      </c>
      <c r="J81" s="24">
        <v>0.12</v>
      </c>
      <c r="K81" s="47">
        <v>10</v>
      </c>
      <c r="L81" s="47">
        <v>12</v>
      </c>
      <c r="M81" s="4"/>
    </row>
    <row r="82" spans="1:13" ht="26.25" customHeight="1">
      <c r="A82" s="4"/>
      <c r="B82" s="12" t="s">
        <v>115</v>
      </c>
      <c r="C82" s="8" t="s">
        <v>111</v>
      </c>
      <c r="D82" s="15">
        <v>147.8</v>
      </c>
      <c r="E82" s="7">
        <v>2</v>
      </c>
      <c r="F82" s="7">
        <v>0</v>
      </c>
      <c r="G82" s="7">
        <v>2</v>
      </c>
      <c r="H82" s="39">
        <v>0.1</v>
      </c>
      <c r="I82" s="24">
        <f aca="true" t="shared" si="2" ref="I82:I87">F82/D82</f>
        <v>0</v>
      </c>
      <c r="J82" s="40">
        <v>0</v>
      </c>
      <c r="K82" s="7">
        <v>0</v>
      </c>
      <c r="L82" s="7">
        <v>0</v>
      </c>
      <c r="M82" s="4"/>
    </row>
    <row r="83" spans="1:13" ht="29.25" customHeight="1">
      <c r="A83" s="4"/>
      <c r="B83" s="12" t="s">
        <v>116</v>
      </c>
      <c r="C83" s="8" t="s">
        <v>112</v>
      </c>
      <c r="D83" s="15">
        <v>60.5</v>
      </c>
      <c r="E83" s="7">
        <v>3</v>
      </c>
      <c r="F83" s="7">
        <v>5</v>
      </c>
      <c r="G83" s="7">
        <v>4</v>
      </c>
      <c r="H83" s="39">
        <v>0.1</v>
      </c>
      <c r="I83" s="24">
        <f t="shared" si="2"/>
        <v>0.08264462809917356</v>
      </c>
      <c r="J83" s="24">
        <v>0</v>
      </c>
      <c r="K83" s="7">
        <v>0</v>
      </c>
      <c r="L83" s="7">
        <v>0</v>
      </c>
      <c r="M83" s="4"/>
    </row>
    <row r="84" spans="1:13" ht="25.5">
      <c r="A84" s="4"/>
      <c r="B84" s="12" t="s">
        <v>117</v>
      </c>
      <c r="C84" s="8" t="s">
        <v>113</v>
      </c>
      <c r="D84" s="15">
        <v>166.2</v>
      </c>
      <c r="E84" s="23">
        <v>7</v>
      </c>
      <c r="F84" s="23">
        <v>6</v>
      </c>
      <c r="G84" s="23">
        <v>7</v>
      </c>
      <c r="H84" s="40">
        <v>0</v>
      </c>
      <c r="I84" s="24">
        <f t="shared" si="2"/>
        <v>0.036101083032490974</v>
      </c>
      <c r="J84" s="24">
        <v>0</v>
      </c>
      <c r="K84" s="7">
        <v>0</v>
      </c>
      <c r="L84" s="7">
        <v>0</v>
      </c>
      <c r="M84" s="4"/>
    </row>
    <row r="85" spans="1:13" ht="12.75">
      <c r="A85" s="4"/>
      <c r="B85" s="12" t="s">
        <v>186</v>
      </c>
      <c r="C85" s="8" t="s">
        <v>187</v>
      </c>
      <c r="D85" s="15">
        <v>31.01</v>
      </c>
      <c r="E85" s="23">
        <v>1</v>
      </c>
      <c r="F85" s="23">
        <v>3</v>
      </c>
      <c r="G85" s="23">
        <v>7</v>
      </c>
      <c r="H85" s="40">
        <v>0</v>
      </c>
      <c r="I85" s="24">
        <f t="shared" si="2"/>
        <v>0.09674298613350532</v>
      </c>
      <c r="J85" s="39">
        <v>0.22</v>
      </c>
      <c r="K85" s="7"/>
      <c r="L85" s="7"/>
      <c r="M85" s="4"/>
    </row>
    <row r="86" spans="1:13" ht="30">
      <c r="A86" s="4"/>
      <c r="B86" s="12" t="s">
        <v>216</v>
      </c>
      <c r="C86" s="31" t="s">
        <v>214</v>
      </c>
      <c r="D86" s="29">
        <v>45.4</v>
      </c>
      <c r="E86" s="23">
        <v>0</v>
      </c>
      <c r="F86" s="23">
        <v>0</v>
      </c>
      <c r="G86" s="23">
        <v>0</v>
      </c>
      <c r="H86" s="7">
        <v>0</v>
      </c>
      <c r="I86" s="40">
        <f t="shared" si="2"/>
        <v>0</v>
      </c>
      <c r="J86" s="40">
        <v>0</v>
      </c>
      <c r="K86" s="7">
        <v>0</v>
      </c>
      <c r="L86" s="7">
        <v>0</v>
      </c>
      <c r="M86" s="4"/>
    </row>
    <row r="87" spans="1:13" ht="15">
      <c r="A87" s="4"/>
      <c r="B87" s="12" t="s">
        <v>217</v>
      </c>
      <c r="C87" s="31" t="s">
        <v>215</v>
      </c>
      <c r="D87" s="29">
        <v>20.5</v>
      </c>
      <c r="E87" s="23">
        <v>1</v>
      </c>
      <c r="F87" s="23">
        <v>3</v>
      </c>
      <c r="G87" s="23">
        <v>1</v>
      </c>
      <c r="H87" s="7">
        <v>0</v>
      </c>
      <c r="I87" s="24">
        <f t="shared" si="2"/>
        <v>0.14634146341463414</v>
      </c>
      <c r="J87" s="39">
        <v>0.05</v>
      </c>
      <c r="K87" s="7">
        <v>10</v>
      </c>
      <c r="L87" s="7">
        <v>0</v>
      </c>
      <c r="M87" s="4"/>
    </row>
    <row r="88" spans="1:13" ht="12.75">
      <c r="A88" s="4"/>
      <c r="B88" s="12" t="s">
        <v>119</v>
      </c>
      <c r="C88" s="8" t="s">
        <v>7</v>
      </c>
      <c r="D88" s="20">
        <v>2738.4</v>
      </c>
      <c r="E88" s="15">
        <v>214</v>
      </c>
      <c r="F88" s="15">
        <v>273</v>
      </c>
      <c r="G88" s="15">
        <v>255</v>
      </c>
      <c r="H88" s="19">
        <v>0.1</v>
      </c>
      <c r="I88" s="19">
        <v>0.1</v>
      </c>
      <c r="J88" s="19">
        <f>G88/D88</f>
        <v>0.09312007011393514</v>
      </c>
      <c r="K88" s="50">
        <v>10</v>
      </c>
      <c r="L88" s="50">
        <v>25</v>
      </c>
      <c r="M88" s="4"/>
    </row>
    <row r="89" spans="1:13" ht="30" customHeight="1">
      <c r="A89" s="4"/>
      <c r="B89" s="12" t="s">
        <v>120</v>
      </c>
      <c r="C89" s="8" t="s">
        <v>118</v>
      </c>
      <c r="D89" s="15">
        <v>171.3</v>
      </c>
      <c r="E89" s="15">
        <v>45</v>
      </c>
      <c r="F89" s="15">
        <v>41</v>
      </c>
      <c r="G89" s="15">
        <v>44</v>
      </c>
      <c r="H89" s="19">
        <v>0.2</v>
      </c>
      <c r="I89" s="19">
        <v>0.1</v>
      </c>
      <c r="J89" s="19">
        <f>G89/D89</f>
        <v>0.2568593111500292</v>
      </c>
      <c r="K89" s="15">
        <v>10</v>
      </c>
      <c r="L89" s="15">
        <v>4</v>
      </c>
      <c r="M89" s="4"/>
    </row>
    <row r="90" spans="1:13" ht="12.75">
      <c r="A90" s="4"/>
      <c r="B90" s="12" t="s">
        <v>121</v>
      </c>
      <c r="C90" s="8" t="s">
        <v>25</v>
      </c>
      <c r="D90" s="15">
        <v>1607.3</v>
      </c>
      <c r="E90" s="15">
        <v>50</v>
      </c>
      <c r="F90" s="15">
        <v>57</v>
      </c>
      <c r="G90" s="15">
        <v>46</v>
      </c>
      <c r="H90" s="19">
        <v>0.1</v>
      </c>
      <c r="I90" s="19">
        <v>0.1</v>
      </c>
      <c r="J90" s="21">
        <f>G90/D90</f>
        <v>0.0286194238785541</v>
      </c>
      <c r="K90" s="15">
        <v>0</v>
      </c>
      <c r="L90" s="15">
        <v>0</v>
      </c>
      <c r="M90" s="4"/>
    </row>
    <row r="91" spans="1:13" ht="12.75">
      <c r="A91" s="4"/>
      <c r="B91" s="12" t="s">
        <v>122</v>
      </c>
      <c r="C91" s="8" t="s">
        <v>26</v>
      </c>
      <c r="D91" s="15">
        <v>554</v>
      </c>
      <c r="E91" s="15">
        <v>102</v>
      </c>
      <c r="F91" s="15">
        <v>99</v>
      </c>
      <c r="G91" s="15">
        <v>95</v>
      </c>
      <c r="H91" s="19">
        <v>0.1</v>
      </c>
      <c r="I91" s="19">
        <v>0.1</v>
      </c>
      <c r="J91" s="19">
        <f>G91/D91</f>
        <v>0.17148014440433212</v>
      </c>
      <c r="K91" s="50">
        <v>10</v>
      </c>
      <c r="L91" s="50">
        <v>9</v>
      </c>
      <c r="M91" s="4"/>
    </row>
    <row r="92" spans="1:13" ht="12.75">
      <c r="A92" s="4"/>
      <c r="B92" s="12" t="s">
        <v>123</v>
      </c>
      <c r="C92" s="8" t="s">
        <v>2</v>
      </c>
      <c r="D92" s="15">
        <v>1351.6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4"/>
    </row>
    <row r="93" spans="1:13" ht="12.75">
      <c r="A93" s="4"/>
      <c r="B93" s="12" t="s">
        <v>124</v>
      </c>
      <c r="C93" s="8" t="s">
        <v>27</v>
      </c>
      <c r="D93" s="15" t="s">
        <v>28</v>
      </c>
      <c r="E93" s="7">
        <v>17</v>
      </c>
      <c r="F93" s="7">
        <v>17</v>
      </c>
      <c r="G93" s="7">
        <v>0</v>
      </c>
      <c r="H93" s="25">
        <f>E93/2838.4</f>
        <v>0.005989289740698985</v>
      </c>
      <c r="I93" s="25">
        <v>0.005</v>
      </c>
      <c r="J93" s="25">
        <v>0</v>
      </c>
      <c r="K93" s="7">
        <v>0</v>
      </c>
      <c r="L93" s="7">
        <v>0</v>
      </c>
      <c r="M93" s="4"/>
    </row>
    <row r="94" spans="1:13" ht="12.75">
      <c r="A94" s="4"/>
      <c r="B94" s="12" t="s">
        <v>126</v>
      </c>
      <c r="C94" s="8" t="s">
        <v>7</v>
      </c>
      <c r="D94" s="20">
        <v>776.8</v>
      </c>
      <c r="E94" s="7">
        <v>4</v>
      </c>
      <c r="F94" s="7">
        <v>4</v>
      </c>
      <c r="G94" s="7">
        <v>17</v>
      </c>
      <c r="H94" s="14">
        <v>0.01</v>
      </c>
      <c r="I94" s="14">
        <v>0.01</v>
      </c>
      <c r="J94" s="14">
        <f>G94/D94</f>
        <v>0.02188465499485067</v>
      </c>
      <c r="K94" s="7">
        <v>10</v>
      </c>
      <c r="L94" s="7">
        <v>1</v>
      </c>
      <c r="M94" s="4"/>
    </row>
    <row r="95" spans="1:13" ht="29.25" customHeight="1">
      <c r="A95" s="4"/>
      <c r="B95" s="12" t="s">
        <v>127</v>
      </c>
      <c r="C95" s="8" t="s">
        <v>125</v>
      </c>
      <c r="D95" s="15">
        <v>312.9</v>
      </c>
      <c r="E95" s="7">
        <v>3</v>
      </c>
      <c r="F95" s="7">
        <v>12</v>
      </c>
      <c r="G95" s="7">
        <v>20</v>
      </c>
      <c r="H95" s="7">
        <v>0.03</v>
      </c>
      <c r="I95" s="14">
        <v>0.02</v>
      </c>
      <c r="J95" s="14">
        <f aca="true" t="shared" si="3" ref="J95:J101">G95/D95</f>
        <v>0.06391818472355386</v>
      </c>
      <c r="K95" s="50">
        <v>10</v>
      </c>
      <c r="L95" s="50">
        <v>2</v>
      </c>
      <c r="M95" s="4"/>
    </row>
    <row r="96" spans="1:13" ht="12.75">
      <c r="A96" s="4"/>
      <c r="B96" s="12" t="s">
        <v>128</v>
      </c>
      <c r="C96" s="8" t="s">
        <v>188</v>
      </c>
      <c r="D96" s="15">
        <v>54.5</v>
      </c>
      <c r="E96" s="7">
        <v>0</v>
      </c>
      <c r="F96" s="7">
        <v>2</v>
      </c>
      <c r="G96" s="7">
        <v>1</v>
      </c>
      <c r="H96" s="7">
        <v>0</v>
      </c>
      <c r="I96" s="37">
        <v>0</v>
      </c>
      <c r="J96" s="14">
        <f t="shared" si="3"/>
        <v>0.01834862385321101</v>
      </c>
      <c r="K96" s="7">
        <v>10</v>
      </c>
      <c r="L96" s="7">
        <v>0</v>
      </c>
      <c r="M96" s="4"/>
    </row>
    <row r="97" spans="1:13" ht="12.75">
      <c r="A97" s="4"/>
      <c r="B97" s="12" t="s">
        <v>129</v>
      </c>
      <c r="C97" s="8" t="s">
        <v>29</v>
      </c>
      <c r="D97" s="15">
        <v>30.5</v>
      </c>
      <c r="E97" s="7">
        <v>0</v>
      </c>
      <c r="F97" s="7">
        <v>0</v>
      </c>
      <c r="G97" s="7">
        <v>1</v>
      </c>
      <c r="H97" s="7">
        <v>0</v>
      </c>
      <c r="I97" s="37">
        <v>0</v>
      </c>
      <c r="J97" s="37">
        <f t="shared" si="3"/>
        <v>0.03278688524590164</v>
      </c>
      <c r="K97" s="7">
        <v>10</v>
      </c>
      <c r="L97" s="7">
        <v>0</v>
      </c>
      <c r="M97" s="4"/>
    </row>
    <row r="98" spans="1:13" ht="24" customHeight="1">
      <c r="A98" s="4"/>
      <c r="B98" s="12" t="s">
        <v>130</v>
      </c>
      <c r="C98" s="8" t="s">
        <v>30</v>
      </c>
      <c r="D98" s="15">
        <v>25.3</v>
      </c>
      <c r="E98" s="7">
        <v>0</v>
      </c>
      <c r="F98" s="7">
        <v>1</v>
      </c>
      <c r="G98" s="7">
        <v>1</v>
      </c>
      <c r="H98" s="7">
        <v>0</v>
      </c>
      <c r="I98" s="37">
        <v>0</v>
      </c>
      <c r="J98" s="14">
        <f t="shared" si="3"/>
        <v>0.039525691699604744</v>
      </c>
      <c r="K98" s="7">
        <v>0</v>
      </c>
      <c r="L98" s="7">
        <v>0</v>
      </c>
      <c r="M98" s="4"/>
    </row>
    <row r="99" spans="1:13" ht="12.75">
      <c r="A99" s="4"/>
      <c r="B99" s="12" t="s">
        <v>167</v>
      </c>
      <c r="C99" s="8" t="s">
        <v>168</v>
      </c>
      <c r="D99" s="15">
        <v>47.1</v>
      </c>
      <c r="E99" s="7">
        <v>0</v>
      </c>
      <c r="F99" s="7">
        <v>0</v>
      </c>
      <c r="G99" s="7">
        <v>1</v>
      </c>
      <c r="H99" s="14">
        <v>0.04</v>
      </c>
      <c r="I99" s="14">
        <v>0</v>
      </c>
      <c r="J99" s="37">
        <v>0.09</v>
      </c>
      <c r="K99" s="7">
        <v>0</v>
      </c>
      <c r="L99" s="7">
        <v>0</v>
      </c>
      <c r="M99" s="4"/>
    </row>
    <row r="100" spans="1:13" ht="18.75" customHeight="1">
      <c r="A100" s="4"/>
      <c r="B100" s="12" t="s">
        <v>189</v>
      </c>
      <c r="C100" s="8" t="s">
        <v>31</v>
      </c>
      <c r="D100" s="15">
        <v>284.8</v>
      </c>
      <c r="E100" s="7">
        <v>0</v>
      </c>
      <c r="F100" s="7">
        <v>0</v>
      </c>
      <c r="G100" s="7">
        <v>0</v>
      </c>
      <c r="H100" s="7">
        <v>0</v>
      </c>
      <c r="I100" s="37">
        <v>0</v>
      </c>
      <c r="J100" s="37">
        <f t="shared" si="3"/>
        <v>0</v>
      </c>
      <c r="K100" s="7">
        <v>0</v>
      </c>
      <c r="L100" s="7">
        <v>0</v>
      </c>
      <c r="M100" s="4"/>
    </row>
    <row r="101" spans="1:13" ht="18.75" customHeight="1">
      <c r="A101" s="4"/>
      <c r="B101" s="12" t="s">
        <v>219</v>
      </c>
      <c r="C101" s="18" t="s">
        <v>218</v>
      </c>
      <c r="D101" s="15">
        <v>35.2</v>
      </c>
      <c r="E101" s="7">
        <v>4</v>
      </c>
      <c r="F101" s="7">
        <v>11</v>
      </c>
      <c r="G101" s="7"/>
      <c r="H101" s="7">
        <v>0</v>
      </c>
      <c r="I101" s="37">
        <v>0</v>
      </c>
      <c r="J101" s="14">
        <f t="shared" si="3"/>
        <v>0</v>
      </c>
      <c r="K101" s="7">
        <v>10</v>
      </c>
      <c r="L101" s="7">
        <v>1</v>
      </c>
      <c r="M101" s="4"/>
    </row>
    <row r="102" spans="1:13" ht="12.75">
      <c r="A102" s="4"/>
      <c r="B102" s="12" t="s">
        <v>131</v>
      </c>
      <c r="C102" s="18" t="s">
        <v>7</v>
      </c>
      <c r="D102" s="15">
        <v>891.1</v>
      </c>
      <c r="E102" s="15">
        <v>85</v>
      </c>
      <c r="F102" s="15">
        <v>105</v>
      </c>
      <c r="G102" s="15">
        <v>120</v>
      </c>
      <c r="H102" s="15">
        <v>0.1</v>
      </c>
      <c r="I102" s="19">
        <f>F102/D102</f>
        <v>0.1178318931657502</v>
      </c>
      <c r="J102" s="19">
        <f>G102/D102</f>
        <v>0.13466502076085737</v>
      </c>
      <c r="K102" s="50">
        <v>10</v>
      </c>
      <c r="L102" s="50">
        <v>12</v>
      </c>
      <c r="M102" s="4"/>
    </row>
    <row r="103" spans="1:13" ht="30" customHeight="1">
      <c r="A103" s="4"/>
      <c r="B103" s="12" t="s">
        <v>132</v>
      </c>
      <c r="C103" s="18" t="s">
        <v>133</v>
      </c>
      <c r="D103" s="15">
        <v>57.6</v>
      </c>
      <c r="E103" s="7">
        <v>3</v>
      </c>
      <c r="F103" s="7">
        <v>3</v>
      </c>
      <c r="G103" s="7">
        <v>2</v>
      </c>
      <c r="H103" s="13">
        <v>0.19</v>
      </c>
      <c r="I103" s="19">
        <f aca="true" t="shared" si="4" ref="I103:I111">F103/D103</f>
        <v>0.05208333333333333</v>
      </c>
      <c r="J103" s="19">
        <f aca="true" t="shared" si="5" ref="J103:J113">G103/D103</f>
        <v>0.034722222222222224</v>
      </c>
      <c r="K103" s="7">
        <v>0</v>
      </c>
      <c r="L103" s="7">
        <v>0</v>
      </c>
      <c r="M103" s="4"/>
    </row>
    <row r="104" spans="1:13" ht="20.25" customHeight="1">
      <c r="A104" s="4"/>
      <c r="B104" s="12" t="s">
        <v>194</v>
      </c>
      <c r="C104" s="8" t="s">
        <v>259</v>
      </c>
      <c r="D104" s="42">
        <v>40.6</v>
      </c>
      <c r="E104" s="7">
        <v>0</v>
      </c>
      <c r="F104" s="7">
        <v>1</v>
      </c>
      <c r="G104" s="7">
        <v>6</v>
      </c>
      <c r="H104" s="13">
        <v>0</v>
      </c>
      <c r="I104" s="19">
        <v>0</v>
      </c>
      <c r="J104" s="21">
        <v>0.02</v>
      </c>
      <c r="K104" s="7">
        <v>0</v>
      </c>
      <c r="L104" s="7">
        <v>0</v>
      </c>
      <c r="M104" s="4"/>
    </row>
    <row r="105" spans="1:13" ht="12.75">
      <c r="A105" s="4"/>
      <c r="B105" s="12" t="s">
        <v>195</v>
      </c>
      <c r="C105" s="18" t="s">
        <v>190</v>
      </c>
      <c r="D105" s="15">
        <v>54.3</v>
      </c>
      <c r="E105" s="7">
        <v>4</v>
      </c>
      <c r="F105" s="7">
        <v>8</v>
      </c>
      <c r="G105" s="7">
        <v>8</v>
      </c>
      <c r="H105" s="7">
        <v>0</v>
      </c>
      <c r="I105" s="19">
        <f t="shared" si="4"/>
        <v>0.14732965009208104</v>
      </c>
      <c r="J105" s="19">
        <f t="shared" si="5"/>
        <v>0.14732965009208104</v>
      </c>
      <c r="K105" s="7">
        <v>0</v>
      </c>
      <c r="L105" s="7">
        <v>0</v>
      </c>
      <c r="M105" s="4"/>
    </row>
    <row r="106" spans="1:13" ht="12.75">
      <c r="A106" s="4"/>
      <c r="B106" s="12" t="s">
        <v>196</v>
      </c>
      <c r="C106" s="18" t="s">
        <v>191</v>
      </c>
      <c r="D106" s="15">
        <v>96.9</v>
      </c>
      <c r="E106" s="7">
        <v>6</v>
      </c>
      <c r="F106" s="7">
        <v>13</v>
      </c>
      <c r="G106" s="7">
        <v>18</v>
      </c>
      <c r="H106" s="7">
        <v>0</v>
      </c>
      <c r="I106" s="19">
        <f t="shared" si="4"/>
        <v>0.13415892672858618</v>
      </c>
      <c r="J106" s="19">
        <f t="shared" si="5"/>
        <v>0.18575851393188852</v>
      </c>
      <c r="K106" s="7">
        <v>10</v>
      </c>
      <c r="L106" s="7">
        <v>1</v>
      </c>
      <c r="M106" s="4"/>
    </row>
    <row r="107" spans="1:13" ht="12.75">
      <c r="A107" s="4"/>
      <c r="B107" s="12" t="s">
        <v>197</v>
      </c>
      <c r="C107" s="18" t="s">
        <v>192</v>
      </c>
      <c r="D107" s="15">
        <v>31.2</v>
      </c>
      <c r="E107" s="7">
        <v>5</v>
      </c>
      <c r="F107" s="7">
        <v>7</v>
      </c>
      <c r="G107" s="7">
        <v>6</v>
      </c>
      <c r="H107" s="7">
        <v>0</v>
      </c>
      <c r="I107" s="19">
        <f t="shared" si="4"/>
        <v>0.22435897435897437</v>
      </c>
      <c r="J107" s="19">
        <f t="shared" si="5"/>
        <v>0.19230769230769232</v>
      </c>
      <c r="K107" s="7">
        <v>0</v>
      </c>
      <c r="L107" s="7">
        <v>0</v>
      </c>
      <c r="M107" s="4"/>
    </row>
    <row r="108" spans="1:13" ht="12.75">
      <c r="A108" s="4"/>
      <c r="B108" s="12" t="s">
        <v>223</v>
      </c>
      <c r="C108" s="18" t="s">
        <v>193</v>
      </c>
      <c r="D108" s="15">
        <v>15.5</v>
      </c>
      <c r="E108" s="7">
        <v>3</v>
      </c>
      <c r="F108" s="7">
        <v>3</v>
      </c>
      <c r="G108" s="7">
        <v>1</v>
      </c>
      <c r="H108" s="7">
        <v>0</v>
      </c>
      <c r="I108" s="19">
        <f t="shared" si="4"/>
        <v>0.1935483870967742</v>
      </c>
      <c r="J108" s="19">
        <f t="shared" si="5"/>
        <v>0.06451612903225806</v>
      </c>
      <c r="K108" s="7">
        <v>0</v>
      </c>
      <c r="L108" s="7">
        <v>0</v>
      </c>
      <c r="M108" s="4"/>
    </row>
    <row r="109" spans="1:13" ht="12.75">
      <c r="A109" s="4"/>
      <c r="B109" s="12" t="s">
        <v>224</v>
      </c>
      <c r="C109" s="22" t="s">
        <v>220</v>
      </c>
      <c r="D109" s="44">
        <v>52.1</v>
      </c>
      <c r="E109" s="7">
        <v>4</v>
      </c>
      <c r="F109" s="7">
        <v>3</v>
      </c>
      <c r="G109" s="7">
        <v>1</v>
      </c>
      <c r="H109" s="7">
        <v>0</v>
      </c>
      <c r="I109" s="19">
        <f t="shared" si="4"/>
        <v>0.05758157389635316</v>
      </c>
      <c r="J109" s="19">
        <f t="shared" si="5"/>
        <v>0.019193857965451054</v>
      </c>
      <c r="K109" s="7">
        <v>0</v>
      </c>
      <c r="L109" s="7">
        <v>0</v>
      </c>
      <c r="M109" s="4"/>
    </row>
    <row r="110" spans="1:13" ht="12.75">
      <c r="A110" s="4"/>
      <c r="B110" s="12" t="s">
        <v>225</v>
      </c>
      <c r="C110" s="22" t="s">
        <v>221</v>
      </c>
      <c r="D110" s="44">
        <v>59.4</v>
      </c>
      <c r="E110" s="7">
        <v>3</v>
      </c>
      <c r="F110" s="7">
        <v>4</v>
      </c>
      <c r="G110" s="7">
        <v>6</v>
      </c>
      <c r="H110" s="7">
        <v>0</v>
      </c>
      <c r="I110" s="19">
        <f t="shared" si="4"/>
        <v>0.06734006734006734</v>
      </c>
      <c r="J110" s="19">
        <f t="shared" si="5"/>
        <v>0.10101010101010101</v>
      </c>
      <c r="K110" s="7"/>
      <c r="L110" s="7"/>
      <c r="M110" s="4"/>
    </row>
    <row r="111" spans="1:13" ht="12.75">
      <c r="A111" s="4"/>
      <c r="B111" s="12" t="s">
        <v>247</v>
      </c>
      <c r="C111" s="22" t="s">
        <v>222</v>
      </c>
      <c r="D111" s="44">
        <v>13.8</v>
      </c>
      <c r="E111" s="7">
        <v>2</v>
      </c>
      <c r="F111" s="7">
        <v>2</v>
      </c>
      <c r="G111" s="7">
        <v>1</v>
      </c>
      <c r="H111" s="7">
        <v>0</v>
      </c>
      <c r="I111" s="19">
        <f t="shared" si="4"/>
        <v>0.14492753623188406</v>
      </c>
      <c r="J111" s="19">
        <f t="shared" si="5"/>
        <v>0.07246376811594203</v>
      </c>
      <c r="K111" s="7">
        <v>0</v>
      </c>
      <c r="L111" s="7">
        <v>0</v>
      </c>
      <c r="M111" s="4"/>
    </row>
    <row r="112" spans="1:13" ht="12.75">
      <c r="A112" s="4"/>
      <c r="B112" s="12" t="s">
        <v>248</v>
      </c>
      <c r="C112" s="22" t="s">
        <v>249</v>
      </c>
      <c r="D112" s="44">
        <v>56.6</v>
      </c>
      <c r="E112" s="7">
        <v>0</v>
      </c>
      <c r="F112" s="7">
        <v>6</v>
      </c>
      <c r="G112" s="7">
        <v>6</v>
      </c>
      <c r="H112" s="7">
        <v>0</v>
      </c>
      <c r="I112" s="7">
        <v>0</v>
      </c>
      <c r="J112" s="19">
        <f t="shared" si="5"/>
        <v>0.10600706713780919</v>
      </c>
      <c r="K112" s="7">
        <v>0</v>
      </c>
      <c r="L112" s="7">
        <v>0</v>
      </c>
      <c r="M112" s="4"/>
    </row>
    <row r="113" spans="1:13" ht="12.75">
      <c r="A113" s="4"/>
      <c r="B113" s="12" t="s">
        <v>258</v>
      </c>
      <c r="C113" s="22" t="s">
        <v>250</v>
      </c>
      <c r="D113" s="44">
        <v>40.8</v>
      </c>
      <c r="E113" s="7">
        <v>0</v>
      </c>
      <c r="F113" s="7">
        <v>1</v>
      </c>
      <c r="G113" s="7">
        <v>1</v>
      </c>
      <c r="H113" s="7">
        <v>0</v>
      </c>
      <c r="I113" s="7">
        <v>0</v>
      </c>
      <c r="J113" s="21">
        <f t="shared" si="5"/>
        <v>0.02450980392156863</v>
      </c>
      <c r="K113" s="7">
        <v>0</v>
      </c>
      <c r="L113" s="7">
        <v>0</v>
      </c>
      <c r="M113" s="4"/>
    </row>
    <row r="114" spans="1:13" s="3" customFormat="1" ht="12.75">
      <c r="A114" s="6"/>
      <c r="B114" s="12" t="s">
        <v>134</v>
      </c>
      <c r="C114" s="8" t="s">
        <v>2</v>
      </c>
      <c r="D114" s="15">
        <v>816</v>
      </c>
      <c r="E114" s="20">
        <v>37</v>
      </c>
      <c r="F114" s="20">
        <v>43</v>
      </c>
      <c r="G114" s="20">
        <v>61</v>
      </c>
      <c r="H114" s="15">
        <v>0.02</v>
      </c>
      <c r="I114" s="15">
        <v>0.05</v>
      </c>
      <c r="J114" s="15">
        <v>0.07</v>
      </c>
      <c r="K114" s="15">
        <v>10</v>
      </c>
      <c r="L114" s="15">
        <v>6</v>
      </c>
      <c r="M114" s="6"/>
    </row>
    <row r="115" spans="1:13" s="3" customFormat="1" ht="28.5" customHeight="1">
      <c r="A115" s="6"/>
      <c r="B115" s="12" t="s">
        <v>198</v>
      </c>
      <c r="C115" s="8" t="s">
        <v>200</v>
      </c>
      <c r="D115" s="15">
        <v>194.7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6"/>
    </row>
    <row r="116" spans="1:13" s="3" customFormat="1" ht="28.5" customHeight="1">
      <c r="A116" s="6"/>
      <c r="B116" s="12" t="s">
        <v>251</v>
      </c>
      <c r="C116" s="8" t="s">
        <v>253</v>
      </c>
      <c r="D116" s="15">
        <v>79.3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6"/>
    </row>
    <row r="117" spans="1:13" s="3" customFormat="1" ht="19.5" customHeight="1">
      <c r="A117" s="6"/>
      <c r="B117" s="12" t="s">
        <v>252</v>
      </c>
      <c r="C117" s="8" t="s">
        <v>208</v>
      </c>
      <c r="D117" s="15">
        <v>69</v>
      </c>
      <c r="E117" s="7">
        <v>0</v>
      </c>
      <c r="F117" s="7">
        <v>5</v>
      </c>
      <c r="G117" s="7">
        <v>6</v>
      </c>
      <c r="H117" s="7">
        <v>0</v>
      </c>
      <c r="I117" s="7">
        <v>0.07</v>
      </c>
      <c r="J117" s="7">
        <v>0.08</v>
      </c>
      <c r="K117" s="7">
        <v>10</v>
      </c>
      <c r="L117" s="7">
        <v>0</v>
      </c>
      <c r="M117" s="6"/>
    </row>
    <row r="118" spans="1:13" ht="12.75" customHeight="1">
      <c r="A118" s="4"/>
      <c r="B118" s="12" t="s">
        <v>140</v>
      </c>
      <c r="C118" s="8" t="s">
        <v>7</v>
      </c>
      <c r="D118" s="15">
        <v>359.01</v>
      </c>
      <c r="E118" s="7">
        <v>3</v>
      </c>
      <c r="F118" s="7">
        <v>9</v>
      </c>
      <c r="G118" s="7">
        <v>9</v>
      </c>
      <c r="H118" s="7">
        <v>0.01</v>
      </c>
      <c r="I118" s="14">
        <v>0.02</v>
      </c>
      <c r="J118" s="14">
        <v>0.02</v>
      </c>
      <c r="K118" s="7">
        <v>10</v>
      </c>
      <c r="L118" s="7">
        <v>0</v>
      </c>
      <c r="M118" s="4"/>
    </row>
    <row r="119" spans="1:13" ht="12.75" customHeight="1">
      <c r="A119" s="4"/>
      <c r="B119" s="12" t="s">
        <v>227</v>
      </c>
      <c r="C119" s="51" t="s">
        <v>231</v>
      </c>
      <c r="D119" s="52"/>
      <c r="E119" s="52"/>
      <c r="F119" s="52"/>
      <c r="G119" s="52"/>
      <c r="H119" s="52"/>
      <c r="I119" s="52"/>
      <c r="J119" s="52"/>
      <c r="K119" s="53"/>
      <c r="L119" s="7">
        <v>0</v>
      </c>
      <c r="M119" s="4"/>
    </row>
    <row r="120" spans="1:13" ht="24.75" customHeight="1">
      <c r="A120" s="4"/>
      <c r="B120" s="12" t="s">
        <v>141</v>
      </c>
      <c r="C120" s="8" t="s">
        <v>135</v>
      </c>
      <c r="D120" s="15">
        <v>65.5</v>
      </c>
      <c r="E120" s="7">
        <v>3</v>
      </c>
      <c r="F120" s="7">
        <v>2</v>
      </c>
      <c r="G120" s="7">
        <v>1</v>
      </c>
      <c r="H120" s="14">
        <v>0.1</v>
      </c>
      <c r="I120" s="14">
        <f>F120/D120</f>
        <v>0.030534351145038167</v>
      </c>
      <c r="J120" s="14">
        <f>G120/D120</f>
        <v>0.015267175572519083</v>
      </c>
      <c r="K120" s="7">
        <v>0</v>
      </c>
      <c r="L120" s="7">
        <v>0</v>
      </c>
      <c r="M120" s="4"/>
    </row>
    <row r="121" spans="1:13" ht="29.25" customHeight="1">
      <c r="A121" s="4"/>
      <c r="B121" s="12" t="s">
        <v>142</v>
      </c>
      <c r="C121" s="8" t="s">
        <v>136</v>
      </c>
      <c r="D121" s="15">
        <v>69.3</v>
      </c>
      <c r="E121" s="7">
        <v>1</v>
      </c>
      <c r="F121" s="7">
        <v>1</v>
      </c>
      <c r="G121" s="7">
        <v>1</v>
      </c>
      <c r="H121" s="14">
        <v>0.1</v>
      </c>
      <c r="I121" s="14">
        <f aca="true" t="shared" si="6" ref="I121:I131">F121/D121</f>
        <v>0.01443001443001443</v>
      </c>
      <c r="J121" s="14">
        <f aca="true" t="shared" si="7" ref="J121:J131">G121/D121</f>
        <v>0.01443001443001443</v>
      </c>
      <c r="K121" s="7">
        <v>0</v>
      </c>
      <c r="L121" s="7">
        <v>0</v>
      </c>
      <c r="M121" s="4"/>
    </row>
    <row r="122" spans="1:13" ht="30" customHeight="1">
      <c r="A122" s="4"/>
      <c r="B122" s="12" t="s">
        <v>143</v>
      </c>
      <c r="C122" s="8" t="s">
        <v>137</v>
      </c>
      <c r="D122" s="15">
        <v>66.2</v>
      </c>
      <c r="E122" s="7">
        <v>1</v>
      </c>
      <c r="F122" s="7">
        <v>2</v>
      </c>
      <c r="G122" s="7">
        <v>5</v>
      </c>
      <c r="H122" s="14">
        <v>0.1</v>
      </c>
      <c r="I122" s="14">
        <f t="shared" si="6"/>
        <v>0.030211480362537763</v>
      </c>
      <c r="J122" s="14">
        <f t="shared" si="7"/>
        <v>0.0755287009063444</v>
      </c>
      <c r="K122" s="7">
        <v>0</v>
      </c>
      <c r="L122" s="7">
        <v>0</v>
      </c>
      <c r="M122" s="4"/>
    </row>
    <row r="123" spans="1:13" ht="30" customHeight="1">
      <c r="A123" s="4"/>
      <c r="B123" s="12" t="s">
        <v>144</v>
      </c>
      <c r="C123" s="8" t="s">
        <v>138</v>
      </c>
      <c r="D123" s="15">
        <v>78.5</v>
      </c>
      <c r="E123" s="7">
        <v>8</v>
      </c>
      <c r="F123" s="7">
        <v>5</v>
      </c>
      <c r="G123" s="7">
        <v>3</v>
      </c>
      <c r="H123" s="14">
        <v>0.1</v>
      </c>
      <c r="I123" s="14">
        <f t="shared" si="6"/>
        <v>0.06369426751592357</v>
      </c>
      <c r="J123" s="14">
        <f t="shared" si="7"/>
        <v>0.03821656050955414</v>
      </c>
      <c r="K123" s="50">
        <v>10</v>
      </c>
      <c r="L123" s="50">
        <v>0</v>
      </c>
      <c r="M123" s="4"/>
    </row>
    <row r="124" spans="1:13" ht="26.25" customHeight="1">
      <c r="A124" s="4"/>
      <c r="B124" s="12" t="s">
        <v>145</v>
      </c>
      <c r="C124" s="8" t="s">
        <v>139</v>
      </c>
      <c r="D124" s="15">
        <v>81</v>
      </c>
      <c r="E124" s="7">
        <v>3</v>
      </c>
      <c r="F124" s="7">
        <v>4</v>
      </c>
      <c r="G124" s="7">
        <v>2</v>
      </c>
      <c r="H124" s="14">
        <v>0.1</v>
      </c>
      <c r="I124" s="14">
        <f t="shared" si="6"/>
        <v>0.04938271604938271</v>
      </c>
      <c r="J124" s="14">
        <f t="shared" si="7"/>
        <v>0.024691358024691357</v>
      </c>
      <c r="K124" s="50">
        <v>10</v>
      </c>
      <c r="L124" s="50">
        <v>0</v>
      </c>
      <c r="M124" s="4"/>
    </row>
    <row r="125" spans="1:13" ht="16.5" customHeight="1">
      <c r="A125" s="4"/>
      <c r="B125" s="12" t="s">
        <v>146</v>
      </c>
      <c r="C125" s="8" t="s">
        <v>32</v>
      </c>
      <c r="D125" s="15">
        <v>49.6</v>
      </c>
      <c r="E125" s="15">
        <v>4</v>
      </c>
      <c r="F125" s="15">
        <v>9</v>
      </c>
      <c r="G125" s="15">
        <v>3</v>
      </c>
      <c r="H125" s="14">
        <v>0.1</v>
      </c>
      <c r="I125" s="14">
        <f t="shared" si="6"/>
        <v>0.1814516129032258</v>
      </c>
      <c r="J125" s="14">
        <f t="shared" si="7"/>
        <v>0.06048387096774193</v>
      </c>
      <c r="K125" s="15">
        <v>0</v>
      </c>
      <c r="L125" s="15">
        <v>0</v>
      </c>
      <c r="M125" s="4"/>
    </row>
    <row r="126" spans="1:13" ht="30.75" customHeight="1">
      <c r="A126" s="4"/>
      <c r="B126" s="12" t="s">
        <v>147</v>
      </c>
      <c r="C126" s="8" t="s">
        <v>169</v>
      </c>
      <c r="D126" s="15">
        <v>74.1</v>
      </c>
      <c r="E126" s="15">
        <v>3</v>
      </c>
      <c r="F126" s="15">
        <v>2</v>
      </c>
      <c r="G126" s="15">
        <v>3</v>
      </c>
      <c r="H126" s="14">
        <v>0.1</v>
      </c>
      <c r="I126" s="14">
        <f t="shared" si="6"/>
        <v>0.02699055330634278</v>
      </c>
      <c r="J126" s="14">
        <f t="shared" si="7"/>
        <v>0.04048582995951417</v>
      </c>
      <c r="K126" s="15">
        <v>0</v>
      </c>
      <c r="L126" s="15">
        <v>0</v>
      </c>
      <c r="M126" s="4"/>
    </row>
    <row r="127" spans="1:13" ht="25.5">
      <c r="A127" s="4"/>
      <c r="B127" s="12" t="s">
        <v>148</v>
      </c>
      <c r="C127" s="8" t="s">
        <v>33</v>
      </c>
      <c r="D127" s="15">
        <v>34.5</v>
      </c>
      <c r="E127" s="7">
        <v>1</v>
      </c>
      <c r="F127" s="7">
        <v>10</v>
      </c>
      <c r="G127" s="7">
        <v>10</v>
      </c>
      <c r="H127" s="14">
        <v>0.1</v>
      </c>
      <c r="I127" s="14">
        <f t="shared" si="6"/>
        <v>0.2898550724637681</v>
      </c>
      <c r="J127" s="14">
        <f t="shared" si="7"/>
        <v>0.2898550724637681</v>
      </c>
      <c r="K127" s="7">
        <v>10</v>
      </c>
      <c r="L127" s="7">
        <v>1</v>
      </c>
      <c r="M127" s="4"/>
    </row>
    <row r="128" spans="1:13" ht="12.75">
      <c r="A128" s="4"/>
      <c r="B128" s="12" t="s">
        <v>149</v>
      </c>
      <c r="C128" s="8" t="s">
        <v>34</v>
      </c>
      <c r="D128" s="15">
        <v>11.2</v>
      </c>
      <c r="E128" s="7">
        <v>1</v>
      </c>
      <c r="F128" s="7">
        <v>3</v>
      </c>
      <c r="G128" s="7">
        <v>1</v>
      </c>
      <c r="H128" s="14">
        <v>0.1</v>
      </c>
      <c r="I128" s="14">
        <f t="shared" si="6"/>
        <v>0.26785714285714285</v>
      </c>
      <c r="J128" s="14">
        <f t="shared" si="7"/>
        <v>0.08928571428571429</v>
      </c>
      <c r="K128" s="7">
        <v>0</v>
      </c>
      <c r="L128" s="7">
        <v>0</v>
      </c>
      <c r="M128" s="4"/>
    </row>
    <row r="129" spans="1:13" ht="12.75">
      <c r="A129" s="4"/>
      <c r="B129" s="12" t="s">
        <v>150</v>
      </c>
      <c r="C129" s="8" t="s">
        <v>35</v>
      </c>
      <c r="D129" s="15">
        <v>11.2</v>
      </c>
      <c r="E129" s="7">
        <v>0</v>
      </c>
      <c r="F129" s="7">
        <v>0</v>
      </c>
      <c r="G129" s="7">
        <v>0</v>
      </c>
      <c r="H129" s="14">
        <v>0.1</v>
      </c>
      <c r="I129" s="14">
        <f t="shared" si="6"/>
        <v>0</v>
      </c>
      <c r="J129" s="37">
        <f t="shared" si="7"/>
        <v>0</v>
      </c>
      <c r="K129" s="7">
        <v>0</v>
      </c>
      <c r="L129" s="7">
        <v>0</v>
      </c>
      <c r="M129" s="4"/>
    </row>
    <row r="130" spans="1:13" ht="12.75">
      <c r="A130" s="4"/>
      <c r="B130" s="12" t="s">
        <v>151</v>
      </c>
      <c r="C130" s="8" t="s">
        <v>36</v>
      </c>
      <c r="D130" s="15">
        <v>18.6</v>
      </c>
      <c r="E130" s="7">
        <v>1</v>
      </c>
      <c r="F130" s="7">
        <v>17</v>
      </c>
      <c r="G130" s="7">
        <v>17</v>
      </c>
      <c r="H130" s="14">
        <v>0.1</v>
      </c>
      <c r="I130" s="14">
        <f t="shared" si="6"/>
        <v>0.9139784946236559</v>
      </c>
      <c r="J130" s="14">
        <f t="shared" si="7"/>
        <v>0.9139784946236559</v>
      </c>
      <c r="K130" s="7">
        <v>10</v>
      </c>
      <c r="L130" s="7">
        <v>1</v>
      </c>
      <c r="M130" s="4"/>
    </row>
    <row r="131" spans="1:13" ht="12.75">
      <c r="A131" s="4"/>
      <c r="B131" s="12" t="s">
        <v>152</v>
      </c>
      <c r="C131" s="8" t="s">
        <v>37</v>
      </c>
      <c r="D131" s="15">
        <v>42.6</v>
      </c>
      <c r="E131" s="7">
        <v>5</v>
      </c>
      <c r="F131" s="7">
        <v>5</v>
      </c>
      <c r="G131" s="7">
        <v>11</v>
      </c>
      <c r="H131" s="14">
        <v>0.1</v>
      </c>
      <c r="I131" s="14">
        <f t="shared" si="6"/>
        <v>0.11737089201877934</v>
      </c>
      <c r="J131" s="14">
        <f t="shared" si="7"/>
        <v>0.25821596244131456</v>
      </c>
      <c r="K131" s="50">
        <v>10</v>
      </c>
      <c r="L131" s="50">
        <v>1</v>
      </c>
      <c r="M131" s="4"/>
    </row>
    <row r="132" spans="1:13" ht="12.75">
      <c r="A132" s="4"/>
      <c r="B132" s="12" t="s">
        <v>153</v>
      </c>
      <c r="C132" s="8" t="s">
        <v>7</v>
      </c>
      <c r="D132" s="15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4"/>
    </row>
    <row r="133" spans="1:13" ht="28.5" customHeight="1">
      <c r="A133" s="4"/>
      <c r="B133" s="12" t="s">
        <v>154</v>
      </c>
      <c r="C133" s="8" t="s">
        <v>155</v>
      </c>
      <c r="D133" s="15">
        <v>394.4</v>
      </c>
      <c r="E133" s="7">
        <v>46</v>
      </c>
      <c r="F133" s="7">
        <v>100</v>
      </c>
      <c r="G133" s="7">
        <v>77</v>
      </c>
      <c r="H133" s="13">
        <v>0.13</v>
      </c>
      <c r="I133" s="13">
        <v>0.2</v>
      </c>
      <c r="J133" s="13">
        <v>0.19</v>
      </c>
      <c r="K133" s="7">
        <v>5</v>
      </c>
      <c r="L133" s="23">
        <v>3</v>
      </c>
      <c r="M133" s="4"/>
    </row>
    <row r="134" spans="1:13" ht="12.75">
      <c r="A134" s="4"/>
      <c r="B134" s="12" t="s">
        <v>158</v>
      </c>
      <c r="C134" s="8" t="s">
        <v>2</v>
      </c>
      <c r="D134" s="15">
        <v>236.4</v>
      </c>
      <c r="E134" s="7">
        <v>12</v>
      </c>
      <c r="F134" s="7">
        <v>6</v>
      </c>
      <c r="G134" s="7">
        <v>7</v>
      </c>
      <c r="H134" s="14">
        <v>0.01</v>
      </c>
      <c r="I134" s="14">
        <v>0.05</v>
      </c>
      <c r="J134" s="14">
        <f>G134/D134</f>
        <v>0.02961082910321489</v>
      </c>
      <c r="K134" s="7">
        <v>10</v>
      </c>
      <c r="L134" s="7">
        <v>0</v>
      </c>
      <c r="M134" s="4"/>
    </row>
    <row r="135" spans="1:13" ht="26.25" customHeight="1">
      <c r="A135" s="4"/>
      <c r="B135" s="12" t="s">
        <v>159</v>
      </c>
      <c r="C135" s="8" t="s">
        <v>156</v>
      </c>
      <c r="D135" s="15">
        <v>185</v>
      </c>
      <c r="E135" s="7">
        <v>1</v>
      </c>
      <c r="F135" s="7">
        <v>0</v>
      </c>
      <c r="G135" s="7">
        <v>0</v>
      </c>
      <c r="H135" s="13">
        <v>0.1</v>
      </c>
      <c r="I135" s="14">
        <v>0.005</v>
      </c>
      <c r="J135" s="37">
        <f>G135/D135</f>
        <v>0</v>
      </c>
      <c r="K135" s="7">
        <v>0</v>
      </c>
      <c r="L135" s="7">
        <v>0</v>
      </c>
      <c r="M135" s="4"/>
    </row>
    <row r="136" spans="1:13" ht="28.5" customHeight="1">
      <c r="A136" s="4"/>
      <c r="B136" s="12" t="s">
        <v>160</v>
      </c>
      <c r="C136" s="8" t="s">
        <v>157</v>
      </c>
      <c r="D136" s="15">
        <v>12.2</v>
      </c>
      <c r="E136" s="7">
        <v>3</v>
      </c>
      <c r="F136" s="7">
        <v>9</v>
      </c>
      <c r="G136" s="7">
        <v>9</v>
      </c>
      <c r="H136" s="13">
        <v>0.1</v>
      </c>
      <c r="I136" s="13">
        <v>0.2</v>
      </c>
      <c r="J136" s="13">
        <f>G136/D136</f>
        <v>0.7377049180327869</v>
      </c>
      <c r="K136" s="7">
        <v>0</v>
      </c>
      <c r="L136" s="7">
        <v>0</v>
      </c>
      <c r="M136" s="4"/>
    </row>
    <row r="137" spans="1:13" ht="12.75">
      <c r="A137" s="4"/>
      <c r="B137" s="12" t="s">
        <v>161</v>
      </c>
      <c r="C137" s="8" t="s">
        <v>38</v>
      </c>
      <c r="D137" s="15">
        <v>4.3</v>
      </c>
      <c r="E137" s="7">
        <v>1</v>
      </c>
      <c r="F137" s="7">
        <v>1</v>
      </c>
      <c r="G137" s="7">
        <v>1</v>
      </c>
      <c r="H137" s="13">
        <v>0.1</v>
      </c>
      <c r="I137" s="13">
        <v>0.2</v>
      </c>
      <c r="J137" s="13">
        <f>G137/D137</f>
        <v>0.23255813953488372</v>
      </c>
      <c r="K137" s="7">
        <v>0</v>
      </c>
      <c r="L137" s="7">
        <v>0</v>
      </c>
      <c r="M137" s="4"/>
    </row>
    <row r="138" spans="1:13" ht="12.75">
      <c r="A138" s="4"/>
      <c r="B138" s="12" t="s">
        <v>162</v>
      </c>
      <c r="C138" s="8" t="s">
        <v>39</v>
      </c>
      <c r="D138" s="15">
        <v>8.4</v>
      </c>
      <c r="E138" s="7">
        <v>1</v>
      </c>
      <c r="F138" s="7">
        <v>2</v>
      </c>
      <c r="G138" s="7">
        <v>1</v>
      </c>
      <c r="H138" s="13">
        <v>0.1</v>
      </c>
      <c r="I138" s="13">
        <v>0.1</v>
      </c>
      <c r="J138" s="13">
        <f>G138/D138</f>
        <v>0.11904761904761904</v>
      </c>
      <c r="K138" s="7">
        <v>0</v>
      </c>
      <c r="L138" s="7">
        <v>0</v>
      </c>
      <c r="M138" s="4"/>
    </row>
    <row r="139" spans="1:13" ht="12.75">
      <c r="A139" s="4"/>
      <c r="B139" s="12" t="s">
        <v>163</v>
      </c>
      <c r="C139" s="8" t="s">
        <v>2</v>
      </c>
      <c r="D139" s="15">
        <v>264.1</v>
      </c>
      <c r="E139" s="7">
        <v>1</v>
      </c>
      <c r="F139" s="7">
        <v>0</v>
      </c>
      <c r="G139" s="7"/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4"/>
    </row>
    <row r="140" spans="1:13" ht="24.75" customHeight="1">
      <c r="A140" s="4"/>
      <c r="B140" s="12" t="s">
        <v>164</v>
      </c>
      <c r="C140" s="8" t="s">
        <v>171</v>
      </c>
      <c r="D140" s="15">
        <v>81.6</v>
      </c>
      <c r="E140" s="7">
        <v>0</v>
      </c>
      <c r="F140" s="7">
        <v>1</v>
      </c>
      <c r="G140" s="7">
        <v>1</v>
      </c>
      <c r="H140" s="37">
        <v>0.1</v>
      </c>
      <c r="I140" s="13">
        <v>0</v>
      </c>
      <c r="J140" s="37">
        <v>0.1</v>
      </c>
      <c r="K140" s="7">
        <v>0</v>
      </c>
      <c r="L140" s="7">
        <v>0</v>
      </c>
      <c r="M140" s="4"/>
    </row>
    <row r="141" spans="1:13" ht="12.75">
      <c r="A141" s="4"/>
      <c r="B141" s="12" t="s">
        <v>174</v>
      </c>
      <c r="C141" s="26" t="s">
        <v>175</v>
      </c>
      <c r="D141" s="35">
        <v>5.5</v>
      </c>
      <c r="E141" s="7">
        <v>0</v>
      </c>
      <c r="F141" s="7">
        <v>0</v>
      </c>
      <c r="G141" s="7"/>
      <c r="H141" s="37">
        <v>0</v>
      </c>
      <c r="I141" s="13">
        <v>0</v>
      </c>
      <c r="J141" s="37">
        <v>0</v>
      </c>
      <c r="K141" s="7">
        <v>0</v>
      </c>
      <c r="L141" s="7">
        <v>0</v>
      </c>
      <c r="M141" s="4"/>
    </row>
    <row r="142" spans="1:13" ht="12.75">
      <c r="A142" s="4"/>
      <c r="B142" s="12" t="s">
        <v>170</v>
      </c>
      <c r="C142" s="8" t="s">
        <v>2</v>
      </c>
      <c r="D142" s="15">
        <v>246.2</v>
      </c>
      <c r="E142" s="7">
        <v>22</v>
      </c>
      <c r="F142" s="7">
        <v>69</v>
      </c>
      <c r="G142" s="7">
        <v>97</v>
      </c>
      <c r="H142" s="7">
        <v>0</v>
      </c>
      <c r="I142" s="7">
        <v>0.08</v>
      </c>
      <c r="J142" s="13">
        <f>G142/D142</f>
        <v>0.39398862713241267</v>
      </c>
      <c r="K142" s="50">
        <v>10</v>
      </c>
      <c r="L142" s="50">
        <v>9</v>
      </c>
      <c r="M142" s="4"/>
    </row>
    <row r="143" spans="1:13" ht="27.75" customHeight="1">
      <c r="A143" s="4"/>
      <c r="B143" s="12" t="s">
        <v>172</v>
      </c>
      <c r="C143" s="8" t="s">
        <v>165</v>
      </c>
      <c r="D143" s="15">
        <v>152.3</v>
      </c>
      <c r="E143" s="7">
        <v>12</v>
      </c>
      <c r="F143" s="7">
        <v>21</v>
      </c>
      <c r="G143" s="7">
        <v>23</v>
      </c>
      <c r="H143" s="13">
        <v>0.17</v>
      </c>
      <c r="I143" s="13">
        <v>0.1</v>
      </c>
      <c r="J143" s="13">
        <v>0.2</v>
      </c>
      <c r="K143" s="7">
        <v>0</v>
      </c>
      <c r="L143" s="7">
        <v>0</v>
      </c>
      <c r="M143" s="4"/>
    </row>
    <row r="144" spans="1:13" ht="18" customHeight="1">
      <c r="A144" s="4"/>
      <c r="B144" s="12" t="s">
        <v>254</v>
      </c>
      <c r="C144" s="8" t="s">
        <v>255</v>
      </c>
      <c r="D144" s="15">
        <v>17.9</v>
      </c>
      <c r="E144" s="7">
        <v>0</v>
      </c>
      <c r="F144" s="7">
        <v>0</v>
      </c>
      <c r="G144" s="7">
        <v>1</v>
      </c>
      <c r="H144" s="13">
        <v>0</v>
      </c>
      <c r="I144" s="13">
        <v>0</v>
      </c>
      <c r="J144" s="13">
        <v>0</v>
      </c>
      <c r="K144" s="50">
        <v>10</v>
      </c>
      <c r="L144" s="50">
        <v>0</v>
      </c>
      <c r="M144" s="4"/>
    </row>
    <row r="145" spans="1:13" ht="12.75">
      <c r="A145" s="4"/>
      <c r="B145" s="12" t="s">
        <v>173</v>
      </c>
      <c r="C145" s="8" t="s">
        <v>2</v>
      </c>
      <c r="D145" s="15">
        <v>555.1</v>
      </c>
      <c r="E145" s="7">
        <v>2</v>
      </c>
      <c r="F145" s="7">
        <v>0</v>
      </c>
      <c r="G145" s="7"/>
      <c r="H145" s="7">
        <v>0.01</v>
      </c>
      <c r="I145" s="7">
        <v>0.003</v>
      </c>
      <c r="J145" s="7">
        <v>0</v>
      </c>
      <c r="K145" s="7">
        <v>0</v>
      </c>
      <c r="L145" s="7">
        <v>0</v>
      </c>
      <c r="M145" s="4"/>
    </row>
    <row r="146" spans="1:13" ht="18.75" customHeight="1">
      <c r="A146" s="4"/>
      <c r="B146" s="92" t="s">
        <v>41</v>
      </c>
      <c r="C146" s="93"/>
      <c r="D146" s="93"/>
      <c r="E146" s="93"/>
      <c r="F146" s="93"/>
      <c r="G146" s="93"/>
      <c r="H146" s="93"/>
      <c r="I146" s="93"/>
      <c r="J146" s="94"/>
      <c r="K146" s="11">
        <f>SUM(K13:K145)</f>
        <v>423.39</v>
      </c>
      <c r="L146" s="11">
        <f>SUM(L13:L145)</f>
        <v>174</v>
      </c>
      <c r="M146" s="4"/>
    </row>
    <row r="147" spans="1:13" ht="12.75">
      <c r="A147" s="4"/>
      <c r="B147" s="99" t="s">
        <v>256</v>
      </c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4"/>
    </row>
    <row r="148" spans="1:13" ht="12.75">
      <c r="A148" s="4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4"/>
    </row>
    <row r="149" spans="1:13" ht="12.75">
      <c r="A149" s="4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4"/>
    </row>
    <row r="150" spans="1:13" ht="12.75">
      <c r="A150" s="4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4"/>
    </row>
  </sheetData>
  <sheetProtection/>
  <mergeCells count="15">
    <mergeCell ref="C8:C11"/>
    <mergeCell ref="D8:D11"/>
    <mergeCell ref="E8:G10"/>
    <mergeCell ref="H8:J10"/>
    <mergeCell ref="B146:J146"/>
    <mergeCell ref="B147:L150"/>
    <mergeCell ref="K8:L8"/>
    <mergeCell ref="K9:K11"/>
    <mergeCell ref="L9:L11"/>
    <mergeCell ref="B1:L1"/>
    <mergeCell ref="B2:L3"/>
    <mergeCell ref="B4:L4"/>
    <mergeCell ref="B5:L5"/>
    <mergeCell ref="B6:L6"/>
    <mergeCell ref="B8:B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2014-05-21T22:58:50Z</cp:lastPrinted>
  <dcterms:created xsi:type="dcterms:W3CDTF">2006-09-16T00:00:00Z</dcterms:created>
  <dcterms:modified xsi:type="dcterms:W3CDTF">2019-04-19T05:34:38Z</dcterms:modified>
  <cp:category/>
  <cp:version/>
  <cp:contentType/>
  <cp:contentStatus/>
</cp:coreProperties>
</file>