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митет\Desktop\2020\ФХД\"/>
    </mc:Choice>
  </mc:AlternateContent>
  <bookViews>
    <workbookView xWindow="120" yWindow="120" windowWidth="19020" windowHeight="11760" tabRatio="902" activeTab="1"/>
  </bookViews>
  <sheets>
    <sheet name="справочник" sheetId="21" r:id="rId1"/>
    <sheet name="ФОТ" sheetId="5" r:id="rId2"/>
    <sheet name="командировки" sheetId="6" r:id="rId3"/>
    <sheet name="по уходу за ребенком" sheetId="8" r:id="rId4"/>
    <sheet name="взносы" sheetId="9" r:id="rId5"/>
    <sheet name="социальные" sheetId="10" r:id="rId6"/>
    <sheet name="налоги" sheetId="11" r:id="rId7"/>
    <sheet name="безвозмездные" sheetId="12" r:id="rId8"/>
    <sheet name="прочие, кроме ТРУ" sheetId="13" r:id="rId9"/>
    <sheet name="закупки" sheetId="14" r:id="rId10"/>
    <sheet name="транспортные" sheetId="15" r:id="rId11"/>
    <sheet name="коммунальные" sheetId="16" r:id="rId12"/>
    <sheet name="аренда" sheetId="17" r:id="rId13"/>
    <sheet name="имущество" sheetId="18" r:id="rId14"/>
    <sheet name="прочие работы и услуги" sheetId="19" r:id="rId15"/>
    <sheet name="ОС и МЗ" sheetId="20" r:id="rId16"/>
    <sheet name="Лист1" sheetId="22" r:id="rId17"/>
  </sheets>
  <definedNames>
    <definedName name="_xlnm.Print_Area" localSheetId="2">командировки!$A$1:$DA$13</definedName>
    <definedName name="_xlnm.Print_Area" localSheetId="1">ФОТ!$A$8:$FH$26</definedName>
  </definedNames>
  <calcPr calcId="162913"/>
</workbook>
</file>

<file path=xl/calcChain.xml><?xml version="1.0" encoding="utf-8"?>
<calcChain xmlns="http://schemas.openxmlformats.org/spreadsheetml/2006/main">
  <c r="CJ11" i="10" l="1"/>
  <c r="CJ7" i="20"/>
  <c r="CJ14" i="19"/>
  <c r="CJ14" i="18"/>
  <c r="CJ12" i="17"/>
  <c r="CL13" i="16"/>
  <c r="CJ11" i="15"/>
  <c r="CL13" i="14"/>
  <c r="CJ11" i="13"/>
  <c r="CJ11" i="12"/>
  <c r="AO22" i="5"/>
  <c r="EO22" i="5" s="1"/>
  <c r="CL32" i="16" l="1"/>
  <c r="CL33" i="16"/>
  <c r="CL34" i="16"/>
  <c r="CL31" i="16"/>
  <c r="CL26" i="16"/>
  <c r="CL27" i="16"/>
  <c r="CL28" i="16"/>
  <c r="CL25" i="16"/>
  <c r="CL20" i="16"/>
  <c r="CL21" i="16"/>
  <c r="CL22" i="16"/>
  <c r="CL19" i="16"/>
  <c r="CL14" i="16"/>
  <c r="CL11" i="16" s="1"/>
  <c r="CL15" i="16"/>
  <c r="CL16" i="16"/>
  <c r="BT13" i="15" l="1"/>
  <c r="BD15" i="20"/>
  <c r="CJ8" i="20"/>
  <c r="CJ9" i="20"/>
  <c r="CJ15" i="20" s="1"/>
  <c r="CJ10" i="20"/>
  <c r="CJ11" i="20"/>
  <c r="CJ12" i="20"/>
  <c r="CJ13" i="20"/>
  <c r="CJ14" i="20"/>
  <c r="CJ16" i="17" l="1"/>
  <c r="CJ20" i="17" s="1"/>
  <c r="BV29" i="16" l="1"/>
  <c r="BV23" i="16"/>
  <c r="CL23" i="16"/>
  <c r="BV17" i="16"/>
  <c r="BV11" i="16"/>
  <c r="CL29" i="16"/>
  <c r="CL35" i="16" s="1"/>
  <c r="CL17" i="16"/>
  <c r="CJ12" i="15"/>
  <c r="CJ13" i="15"/>
  <c r="CL14" i="14"/>
  <c r="CL15" i="14"/>
  <c r="CL16" i="14"/>
  <c r="CL17" i="14"/>
  <c r="CL18" i="14"/>
  <c r="CL19" i="14"/>
  <c r="CL20" i="14"/>
  <c r="CL21" i="14"/>
  <c r="CL22" i="14"/>
  <c r="CL23" i="14"/>
  <c r="CL24" i="14"/>
  <c r="CL25" i="14"/>
  <c r="CJ12" i="13"/>
  <c r="CJ25" i="13" s="1"/>
  <c r="CJ13" i="13"/>
  <c r="CJ14" i="13"/>
  <c r="CJ15" i="13"/>
  <c r="CJ16" i="13"/>
  <c r="CJ17" i="13"/>
  <c r="CJ18" i="13"/>
  <c r="CJ19" i="13"/>
  <c r="CJ20" i="13"/>
  <c r="CJ21" i="13"/>
  <c r="CJ22" i="13"/>
  <c r="CJ23" i="13"/>
  <c r="CJ24" i="13"/>
  <c r="CE18" i="11"/>
  <c r="CE19" i="11"/>
  <c r="CE20" i="11"/>
  <c r="CE17" i="11"/>
  <c r="CE15" i="11" s="1"/>
  <c r="CE14" i="11"/>
  <c r="CE13" i="11"/>
  <c r="CJ12" i="10"/>
  <c r="CJ13" i="10" s="1"/>
  <c r="CN22" i="9"/>
  <c r="CN21" i="9"/>
  <c r="CN20" i="9"/>
  <c r="CN19" i="9"/>
  <c r="CN17" i="9"/>
  <c r="CN16" i="9" s="1"/>
  <c r="CN23" i="9"/>
  <c r="CN15" i="9"/>
  <c r="CN14" i="9"/>
  <c r="CN12" i="9"/>
  <c r="CJ8" i="8"/>
  <c r="CJ9" i="8"/>
  <c r="AO25" i="5"/>
  <c r="EO25" i="5" s="1"/>
  <c r="CJ12" i="12"/>
  <c r="CJ13" i="12" s="1"/>
  <c r="AO23" i="5"/>
  <c r="EO23" i="5" s="1"/>
  <c r="AO24" i="5"/>
  <c r="EO24" i="5" s="1"/>
  <c r="CJ10" i="6"/>
  <c r="CJ12" i="6" s="1"/>
  <c r="CJ11" i="6"/>
  <c r="CJ10" i="8" l="1"/>
  <c r="CE11" i="11"/>
  <c r="CE21" i="11" s="1"/>
  <c r="EO26" i="5"/>
  <c r="AO26" i="5"/>
  <c r="CN11" i="9"/>
  <c r="CN24" i="9" s="1"/>
</calcChain>
</file>

<file path=xl/sharedStrings.xml><?xml version="1.0" encoding="utf-8"?>
<sst xmlns="http://schemas.openxmlformats.org/spreadsheetml/2006/main" count="445" uniqueCount="250">
  <si>
    <t>№ 
п/п</t>
  </si>
  <si>
    <t>Среднемесячный размер оплаты труда на одного работника, руб.</t>
  </si>
  <si>
    <t>в том числе:</t>
  </si>
  <si>
    <t>всего</t>
  </si>
  <si>
    <t>Установленная численность, единиц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</si>
  <si>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</si>
  <si>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</si>
  <si>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</si>
  <si>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</si>
  <si>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Должность, 
группа должностей</t>
  </si>
  <si>
    <t xml:space="preserve">Итого: </t>
  </si>
  <si>
    <t>х</t>
  </si>
  <si>
    <t>1.1. Расчеты (обоснования) расходов на оплату труда</t>
  </si>
  <si>
    <t xml:space="preserve">Источник финансового обеспечения </t>
  </si>
  <si>
    <t>Код видов расходов</t>
  </si>
  <si>
    <t>1. Расчеты (обоснования) выплат персоналу (строка 210)</t>
  </si>
  <si>
    <t>Расчеты (обоснования) к плану финансово-хозяйственной деятельности государственного (муниципального) учреждения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</si>
  <si>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</si>
  <si>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</si>
  <si>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</si>
  <si>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</si>
  <si>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</si>
  <si>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</si>
  <si>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Наименование 
расходов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</si>
  <si>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</si>
  <si>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</si>
  <si>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</si>
  <si>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</si>
  <si>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Сумма 
взноса, 
руб.</t>
  </si>
  <si>
    <t>Размер базы 
для начисления страховых взносов, руб.</t>
  </si>
  <si>
    <t>1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</si>
  <si>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</si>
  <si>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</si>
  <si>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</si>
  <si>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</si>
  <si>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</si>
  <si>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</si>
  <si>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</si>
  <si>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</si>
  <si>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</si>
  <si>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3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</si>
  <si>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</si>
  <si>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</si>
  <si>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</si>
  <si>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</si>
  <si>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</si>
  <si>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</si>
  <si>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</si>
  <si>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</si>
  <si>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0,_%*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</si>
  <si>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</si>
  <si>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</si>
  <si>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Сумма, руб. 
(гр. 3 x гр. 4)</t>
  </si>
  <si>
    <t>Общая сумма выплат, руб. 
(гр. 3 x гр. 4)</t>
  </si>
  <si>
    <t>Наименование показателя</t>
  </si>
  <si>
    <t>Размер одной выплаты, руб.</t>
  </si>
  <si>
    <t>Количество 
выплат в год</t>
  </si>
  <si>
    <t>3. Расчет (обоснование) расходов на уплату налогов, сборов и иных платежей</t>
  </si>
  <si>
    <t>Налоговая база, руб.</t>
  </si>
  <si>
    <t>Ставка налога, 
%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</si>
  <si>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</si>
  <si>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</si>
  <si>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</si>
  <si>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</si>
  <si>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 xml:space="preserve"> Итого:</t>
  </si>
  <si>
    <t>Количество номеров</t>
  </si>
  <si>
    <t>Количество платежей в год</t>
  </si>
  <si>
    <t>Стоимость за единицу, руб.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</si>
  <si>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</si>
  <si>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</si>
  <si>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</si>
  <si>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</si>
  <si>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</si>
  <si>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</si>
  <si>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</si>
  <si>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</si>
  <si>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Количество</t>
  </si>
  <si>
    <t>Стоимость 
с учетом НДС, 
руб.</t>
  </si>
  <si>
    <t>Ставка 
арендной 
платы</t>
  </si>
  <si>
    <t>6.4. Расчет (обоснование) расходов на оплату аренды имущества</t>
  </si>
  <si>
    <t>6.5. Расчет (обоснование) расходов на оплату работ, услуг по содержанию имущества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</si>
  <si>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</si>
  <si>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</si>
  <si>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</si>
  <si>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Наименование государственного внебюджетного фонда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</si>
  <si>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</si>
  <si>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</si>
  <si>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</si>
  <si>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</si>
  <si>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 2 x гр. 3)</t>
  </si>
  <si>
    <t>Количество работников, 
чел.</t>
  </si>
  <si>
    <t>Сумма исчисленного 
налога, подлежащего 
уплате, руб. 
(гр. 3 x гр. 4 / 100)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</si>
  <si>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</si>
  <si>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 xml:space="preserve">Фонд оплаты труда в год, руб. </t>
  </si>
  <si>
    <t>КФО 1 - бюджетная деятельность</t>
  </si>
  <si>
    <t>КФО 2 – приносящая доход деятельность (собственные доходы учреждения)</t>
  </si>
  <si>
    <t>КФО 3 – средства во временном распоряжении</t>
  </si>
  <si>
    <t>КФО 4 – субсидии на выполнение государственного (муниципального) задания</t>
  </si>
  <si>
    <t>КФО 5 – субсидии на иные цели</t>
  </si>
  <si>
    <t>КФО 6 – субсидии на цели осуществления капитальных вложений</t>
  </si>
  <si>
    <t>КФО 7 – средства по обязательному медицинскому страхованию</t>
  </si>
  <si>
    <t>Размер процентной ставки</t>
  </si>
  <si>
    <t>4</t>
  </si>
  <si>
    <t>Выплаты в командировке</t>
  </si>
  <si>
    <t>Сохранение на период командировки рабочего места, должности и средней заработной платы за работником</t>
  </si>
  <si>
    <t>Иные расходы работника в командировке (с разрешения  работодателя)</t>
  </si>
  <si>
    <t>Суточные</t>
  </si>
  <si>
    <t>Расходы на проживание</t>
  </si>
  <si>
    <t>Расходы на поездку до места назначения и обратно</t>
  </si>
  <si>
    <t>Пособие по беременности и родам</t>
  </si>
  <si>
    <t>Единовременное пособие женщинам, которые стали на учет в ранние  сроки беременности</t>
  </si>
  <si>
    <t>Единовременное пособие при рождении ребенка</t>
  </si>
  <si>
    <t>Ежемесячные пособия по уходу за ребенком</t>
  </si>
  <si>
    <t>Пособие по уходу за ребенком возрастом до 1,5 лет</t>
  </si>
  <si>
    <t>Региональное пособие</t>
  </si>
  <si>
    <t>Ставки на травматизм</t>
  </si>
  <si>
    <t>Пособия на детей</t>
  </si>
  <si>
    <t>Источник финансирования</t>
  </si>
  <si>
    <t>Кол-во ед.</t>
  </si>
  <si>
    <t>КВР</t>
  </si>
  <si>
    <t>110 Расходы на выплаты персоналу казенных учреждений</t>
  </si>
  <si>
    <t>111 Фонд оплаты труда учреждений</t>
  </si>
  <si>
    <t>112 Иные выплаты персоналу учреждений, за исключением фонда оплаты труда</t>
  </si>
  <si>
    <t>119 Взносы по обязательному социальному страхованию на выплаты по оплате труда работников и иные выплаты работникам учреждений</t>
  </si>
  <si>
    <t>120 Расходы на выплаты персоналу государственных (муниципальных) органов</t>
  </si>
  <si>
    <t>121 Фонд оплаты труда государственных (муниципальных) органов</t>
  </si>
  <si>
    <t>122 Иные выплаты персоналу государственных (муниципальных) органов, за исключением фонда оплаты труда</t>
  </si>
  <si>
    <t>123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</si>
  <si>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129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</si>
  <si>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130 Расходы на выплаты персоналу в сфере национальной безопасности, правоохранительной деятельности и обороны</t>
  </si>
  <si>
    <t>131 Денежное довольствие военнослужащих и сотрудников, имеющих специальные звания</t>
  </si>
  <si>
    <t>133 Расходы на выплаты военнослужащим и сотрудникам, имеющим специальные звания, зависящие от размера денежного довольствия</t>
  </si>
  <si>
    <t>134 Иные выплаты военнослужащим и сотрудникам, имеющим специальные звания</t>
  </si>
  <si>
    <t>139 Взносы по обязательному социальному страхованию на выплаты по оплате труда (денежное содержание) гражданских лиц</t>
  </si>
  <si>
    <t>140 Расходы на выплаты персоналу государственных внебюджетных фондов</t>
  </si>
  <si>
    <t>141 Фонд оплаты труда государственных внебюджетных фондов</t>
  </si>
  <si>
    <t>142 Иные выплаты персоналу, за исключением фонда оплаты труда</t>
  </si>
  <si>
    <t>149 Взносы по обязательному социальному страхованию на выплаты по оплате труда работников и иные выплаты работникам государственных внебюджетных фондов</t>
  </si>
  <si>
    <t>200 Закупка товаров, работ и услуг для обеспечения государственных (муниципальных) нужд</t>
  </si>
  <si>
    <t>240 Иные закупки товаров, работ и услуг для обеспечения государственных (муниципальных) нужд</t>
  </si>
  <si>
    <t>241 Научно-исследовательские и опытно-конструкторские работы</t>
  </si>
  <si>
    <t>242 Закупка товаров, работ, услуг в сфере информационно-коммуникационных технологий</t>
  </si>
  <si>
    <t>243 Закупка товаров, работ, услуг в целях капитального ремонта государственного (муниципального) имущества</t>
  </si>
  <si>
    <t>245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</si>
  <si>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300 Социальное обеспечение и иные выплаты населению</t>
  </si>
  <si>
    <t>310 Публичные нормативные социальные выплаты гражданам</t>
  </si>
  <si>
    <t>311 Пенсии, выплачиваемые по пенсионному страхованию населения</t>
  </si>
  <si>
    <t>312 Иные пенсии, социальные доплаты к пенсиям</t>
  </si>
  <si>
    <t>313 Пособия, компенсации, меры социальной поддержки по публичным нормативным обязательствам</t>
  </si>
  <si>
    <t>320 Социальные выплаты гражданам, кроме публичных нормативных социальных выплат</t>
  </si>
  <si>
    <t>321 Пособия, компенсации и иные социальные выплаты гражданам, кроме публичных нормативных обязательств</t>
  </si>
  <si>
    <t>322 Субсидии гражданам на приобретение жилья</t>
  </si>
  <si>
    <t>323 Приобретение товаров, работ, услуг в пользу граждан в целях их социального обеспечения</t>
  </si>
  <si>
    <t>324 Страховые взносы на обязательное медицинское страхование неработающего населения</t>
  </si>
  <si>
    <t>330 Публичные нормативные выплаты гражданам несоциального характера</t>
  </si>
  <si>
    <t>340 Стипендии</t>
  </si>
  <si>
    <t>350 Премии и гранты</t>
  </si>
  <si>
    <t>360 Иные выплаты населению</t>
  </si>
  <si>
    <t>400 Капитальные вложения в объекты государственной (муниципальной) собственности</t>
  </si>
  <si>
    <t>410 Бюджетные инвестиции</t>
  </si>
  <si>
    <t>411 Бюджетные инвестиции на приобретение объектов недвижимого имущества в федеральную собственность в рамках государственного оборонного заказа</t>
  </si>
  <si>
    <t>412 Бюджетные инвестиции на приобретение объектов недвижимого имущества в государственную (муниципальную) собственность</t>
  </si>
  <si>
    <t>413 Бюджетные инвестиции в объекты капитального строительства в рамках государственного оборонного заказа</t>
  </si>
  <si>
    <t>414 Бюджетные инвестиции в объекты капитального строительства государственной (муниципальной) собственности</t>
  </si>
  <si>
    <t>415 Бюджетные инвестиции в соответствии с концессионными соглашениями</t>
  </si>
  <si>
    <t>450 Бюджетные инвестиции иным юридическим лицам</t>
  </si>
  <si>
    <t>451 Бюджетные инвестиции иным юридическим лицам в объекты капитального строительства</t>
  </si>
  <si>
    <t>452 Бюджетные инвестиции иным юридическим лицам, за исключением бюджетных инвестиций в объекты капитального строительства</t>
  </si>
  <si>
    <t>453 Бюджетные инвестиции иным юридическим лицам в объекты капитального строительства дочерних обществ</t>
  </si>
  <si>
    <t>460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</si>
  <si>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461 Субсидии на приобретение объектов недвижимого имущества в государственную (муниципальную) собственность бюджетным учреждениям</t>
  </si>
  <si>
    <t>462 Субсидии на приобретение объектов недвижимого имущества в государственную (муниципальную) собственность автономным учреждениям</t>
  </si>
  <si>
    <t>463 Субсидии на приобретение объектов недвижимого имущества в государственную (муниципальную) собственность государственным (муниципальным) унитарным предприятиям</t>
  </si>
  <si>
    <t>464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</si>
  <si>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465 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</si>
  <si>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466 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</si>
  <si>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830 Исполнение судебных актов</t>
  </si>
  <si>
    <t>831 Исполнение судебных актов Российской Федерации и мировых соглашений по возмещению причиненного вреда</t>
  </si>
  <si>
    <t>832 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</si>
  <si>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840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</si>
  <si>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841 Исполнение государственных гарантий Российской Федерации</t>
  </si>
  <si>
    <t>842 Исполнение государственных гарантий субъекта Российской Федерации</t>
  </si>
  <si>
    <t>843 Исполнение муниципальных гарантий</t>
  </si>
  <si>
    <t>850 Уплата налогов, сборов и иных платежей</t>
  </si>
  <si>
    <t>851 Уплата налога на имущество организаций и земельного налога</t>
  </si>
  <si>
    <t>852 Уплата прочих налогов, сборов</t>
  </si>
  <si>
    <t>853 Уплата иных платежей</t>
  </si>
  <si>
    <t>860 Предоставление платежей, взносов, безвозмездных перечислений субъектам международного права</t>
  </si>
  <si>
    <t>861 Безвозмездные перечисления субъектам международного права</t>
  </si>
  <si>
    <t>862 Взносы в международные организации</t>
  </si>
  <si>
    <t>863 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</t>
  </si>
  <si>
    <t>880 Специальные расходы</t>
  </si>
  <si>
    <t>Должность</t>
  </si>
  <si>
    <t>Вспомогательный персонал</t>
  </si>
  <si>
    <t>Обслуживающий персонал</t>
  </si>
  <si>
    <t>КФО</t>
  </si>
  <si>
    <t>Налог на имущество, всего</t>
  </si>
  <si>
    <t xml:space="preserve">в том числе: </t>
  </si>
  <si>
    <t>недвижимое имущество</t>
  </si>
  <si>
    <t>движимое имущество</t>
  </si>
  <si>
    <t>Земельный налог, всего</t>
  </si>
  <si>
    <t xml:space="preserve">в том числе*: </t>
  </si>
  <si>
    <t>* Указывайте адрес, кадастровый номер земельных участков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</si>
  <si>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</si>
  <si>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</si>
  <si>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</si>
  <si>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</si>
  <si>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</si>
  <si>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</si>
  <si>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</si>
  <si>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</si>
  <si>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</si>
  <si>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</si>
  <si>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Электроснабжение, всего</t>
  </si>
  <si>
    <t>1.4</t>
  </si>
  <si>
    <t>Теплоснабжение, всего</t>
  </si>
  <si>
    <t>Холодное водоснабжение, всего</t>
  </si>
  <si>
    <t>3.1</t>
  </si>
  <si>
    <t>3.2</t>
  </si>
  <si>
    <t>3.3</t>
  </si>
  <si>
    <t>3.4</t>
  </si>
  <si>
    <t>Горячее водоснабжение, всего</t>
  </si>
  <si>
    <t>4.1</t>
  </si>
  <si>
    <t>4.2</t>
  </si>
  <si>
    <t>4.3</t>
  </si>
  <si>
    <t>4.4</t>
  </si>
  <si>
    <t>в том числе по объектам:*</t>
  </si>
  <si>
    <t>* Укажите адреса объектов, по которым предоставляют коммунальные услуги</t>
  </si>
  <si>
    <t>Аренда недвижимого имущества</t>
  </si>
  <si>
    <t>Аренда движимого имущества</t>
  </si>
  <si>
    <t>Объект*</t>
  </si>
  <si>
    <t>* Укажите адрес объекта</t>
  </si>
  <si>
    <t>Районный коэффициент, %</t>
  </si>
  <si>
    <t>Руководитель</t>
  </si>
  <si>
    <t>Заместитель руководителя</t>
  </si>
  <si>
    <t>Главный бухгалтер</t>
  </si>
  <si>
    <t>Бухгалтер</t>
  </si>
  <si>
    <t>Административно-хозяйственный персонал</t>
  </si>
  <si>
    <t>Учебно-вспомогательный персонал</t>
  </si>
  <si>
    <t>Педагогический персонал:</t>
  </si>
  <si>
    <t>Медицинский персонал</t>
  </si>
  <si>
    <t>Вспомогательный медицинский персонал</t>
  </si>
  <si>
    <t>Экономист</t>
  </si>
  <si>
    <t>113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</si>
  <si>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244 Прочая закупка товаров, работ и услуг</t>
  </si>
  <si>
    <t>406 Приобретение объектов недвижимого имущества государственными (муниципальными) бюджетными и автономными учреждениями</t>
  </si>
  <si>
    <t>407 Строительство (реконструкция) объектов недвижимого имущества государственными (муниципальными) бюджетными и автономными учреждениями</t>
  </si>
  <si>
    <t>Приложение №3</t>
  </si>
  <si>
    <t xml:space="preserve">к постановлению Администрации муниципального </t>
  </si>
  <si>
    <t>района "Карымский район" от _________№______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</si>
</sst>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Cambria"/>
      <family val="1"/>
      <charset val="204"/>
      <scheme val="major"/>
    </font>
    <font>
      <sz val="10"/>
      <name val="Verdana"/>
      <family val="2"/>
      <charset val="204"/>
    </font>
    <font>
      <sz val="13"/>
      <color rgb="FF000000"/>
      <name val="Cambria"/>
      <family val="1"/>
      <charset val="204"/>
    </font>
    <font>
      <sz val="11"/>
      <color rgb="FF000000"/>
      <name val="Arial"/>
      <family val="2"/>
      <charset val="204"/>
    </font>
    <font>
      <sz val="13"/>
      <name val="Cambria"/>
      <family val="1"/>
      <charset val="204"/>
      <scheme val="maj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13" fillId="0" borderId="0" xfId="0" applyFont="1" applyAlignment="1">
      <alignment vertical="center"/>
    </xf>
    <xf numFmtId="0" fontId="4" fillId="3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0" fillId="4" borderId="0" xfId="0" applyFill="1"/>
    <xf numFmtId="0" fontId="9" fillId="4" borderId="12" xfId="0" applyFont="1" applyFill="1" applyBorder="1"/>
    <xf numFmtId="0" fontId="0" fillId="4" borderId="12" xfId="0" applyFill="1" applyBorder="1"/>
    <xf numFmtId="0" fontId="9" fillId="4" borderId="12" xfId="0" applyFont="1" applyFill="1" applyBorder="1" applyAlignment="1">
      <alignment wrapText="1"/>
    </xf>
    <xf numFmtId="0" fontId="0" fillId="5" borderId="12" xfId="0" applyFill="1" applyBorder="1"/>
    <xf numFmtId="0" fontId="0" fillId="5" borderId="0" xfId="0" applyFill="1"/>
    <xf numFmtId="0" fontId="9" fillId="5" borderId="12" xfId="0" applyFont="1" applyFill="1" applyBorder="1"/>
    <xf numFmtId="0" fontId="14" fillId="0" borderId="0" xfId="0" applyFont="1"/>
    <xf numFmtId="0" fontId="4" fillId="0" borderId="0" xfId="0" applyNumberFormat="1" applyFont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left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9" fontId="8" fillId="0" borderId="11" xfId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/>
    </xf>
    <xf numFmtId="0" fontId="2" fillId="8" borderId="12" xfId="0" applyNumberFormat="1" applyFont="1" applyFill="1" applyBorder="1" applyAlignment="1">
      <alignment horizontal="center" vertical="top"/>
    </xf>
    <xf numFmtId="4" fontId="2" fillId="0" borderId="12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4" fontId="2" fillId="6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8" fillId="7" borderId="3" xfId="0" applyNumberFormat="1" applyFont="1" applyFill="1" applyBorder="1" applyAlignment="1">
      <alignment horizontal="center" vertical="center" wrapText="1"/>
    </xf>
    <xf numFmtId="0" fontId="8" fillId="7" borderId="4" xfId="0" applyNumberFormat="1" applyFont="1" applyFill="1" applyBorder="1" applyAlignment="1">
      <alignment horizontal="center" vertical="center" wrapText="1"/>
    </xf>
    <xf numFmtId="0" fontId="8" fillId="7" borderId="6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right" vertical="center"/>
    </xf>
    <xf numFmtId="49" fontId="8" fillId="0" borderId="11" xfId="0" applyNumberFormat="1" applyFont="1" applyBorder="1" applyAlignment="1">
      <alignment horizontal="right" vertical="center"/>
    </xf>
    <xf numFmtId="4" fontId="8" fillId="6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top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wrapText="1"/>
    </xf>
    <xf numFmtId="0" fontId="4" fillId="2" borderId="10" xfId="0" applyNumberFormat="1" applyFont="1" applyFill="1" applyBorder="1" applyAlignment="1">
      <alignment horizontal="left" wrapText="1"/>
    </xf>
    <xf numFmtId="0" fontId="4" fillId="2" borderId="1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0" fontId="4" fillId="2" borderId="1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left" vertical="center" wrapText="1" indent="2"/>
    </xf>
    <xf numFmtId="0" fontId="2" fillId="0" borderId="6" xfId="0" applyNumberFormat="1" applyFont="1" applyFill="1" applyBorder="1" applyAlignment="1">
      <alignment horizontal="left" vertical="center" wrapText="1" indent="2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8" fillId="0" borderId="6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8" xfId="0" applyNumberFormat="1" applyFont="1" applyFill="1" applyBorder="1" applyAlignment="1">
      <alignment horizontal="center"/>
    </xf>
    <xf numFmtId="4" fontId="8" fillId="0" borderId="9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left" vertical="center" wrapText="1"/>
    </xf>
    <xf numFmtId="4" fontId="8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 indent="2"/>
    </xf>
    <xf numFmtId="0" fontId="2" fillId="0" borderId="11" xfId="0" applyNumberFormat="1" applyFont="1" applyFill="1" applyBorder="1" applyAlignment="1">
      <alignment horizontal="left" vertical="center" wrapText="1" indent="2"/>
    </xf>
    <xf numFmtId="0" fontId="7" fillId="0" borderId="0" xfId="0" applyNumberFormat="1" applyFont="1" applyFill="1" applyBorder="1" applyAlignment="1">
      <alignment horizontal="justify" wrapText="1"/>
    </xf>
    <xf numFmtId="0" fontId="6" fillId="0" borderId="0" xfId="0" applyNumberFormat="1" applyFont="1" applyFill="1" applyBorder="1" applyAlignment="1">
      <alignment horizontal="justify" wrapText="1"/>
    </xf>
    <xf numFmtId="49" fontId="8" fillId="0" borderId="1" xfId="0" applyNumberFormat="1" applyFont="1" applyFill="1" applyBorder="1" applyAlignment="1">
      <alignment horizontal="right" vertical="center"/>
    </xf>
    <xf numFmtId="49" fontId="8" fillId="0" borderId="10" xfId="0" applyNumberFormat="1" applyFont="1" applyFill="1" applyBorder="1" applyAlignment="1">
      <alignment horizontal="right" vertical="center"/>
    </xf>
    <xf numFmtId="49" fontId="8" fillId="0" borderId="1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0" xfId="0" applyNumberFormat="1" applyFont="1" applyFill="1" applyBorder="1" applyAlignment="1">
      <alignment horizontal="center" wrapText="1"/>
    </xf>
    <xf numFmtId="0" fontId="4" fillId="0" borderId="11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0" xfId="0" applyNumberFormat="1" applyFont="1" applyFill="1" applyBorder="1" applyAlignment="1">
      <alignment horizontal="left" wrapText="1"/>
    </xf>
    <xf numFmtId="49" fontId="4" fillId="0" borderId="11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 wrapText="1"/>
    </xf>
    <xf numFmtId="0" fontId="4" fillId="0" borderId="11" xfId="0" applyNumberFormat="1" applyFont="1" applyFill="1" applyBorder="1" applyAlignment="1">
      <alignment horizontal="left" wrapText="1"/>
    </xf>
    <xf numFmtId="0" fontId="2" fillId="0" borderId="12" xfId="0" applyNumberFormat="1" applyFont="1" applyFill="1" applyBorder="1" applyAlignment="1">
      <alignment horizontal="left" vertical="center" wrapText="1"/>
    </xf>
    <xf numFmtId="9" fontId="2" fillId="0" borderId="12" xfId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10" xfId="0" applyNumberFormat="1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9" fontId="8" fillId="0" borderId="12" xfId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right" vertical="center"/>
    </xf>
    <xf numFmtId="0" fontId="8" fillId="0" borderId="10" xfId="0" applyNumberFormat="1" applyFont="1" applyFill="1" applyBorder="1" applyAlignment="1">
      <alignment horizontal="right" vertical="center"/>
    </xf>
    <xf numFmtId="0" fontId="8" fillId="0" borderId="11" xfId="0" applyNumberFormat="1" applyFont="1" applyFill="1" applyBorder="1" applyAlignment="1">
      <alignment horizontal="right" vertical="center"/>
    </xf>
    <xf numFmtId="4" fontId="8" fillId="0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/>
    </xf>
    <xf numFmtId="9" fontId="16" fillId="0" borderId="1" xfId="1" applyFont="1" applyFill="1" applyBorder="1" applyAlignment="1">
      <alignment horizontal="center" vertical="center"/>
    </xf>
    <xf numFmtId="9" fontId="16" fillId="0" borderId="10" xfId="1" applyFont="1" applyFill="1" applyBorder="1" applyAlignment="1">
      <alignment horizontal="center" vertical="center"/>
    </xf>
    <xf numFmtId="9" fontId="16" fillId="0" borderId="11" xfId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left" wrapText="1"/>
    </xf>
    <xf numFmtId="49" fontId="18" fillId="0" borderId="10" xfId="0" applyNumberFormat="1" applyFont="1" applyFill="1" applyBorder="1" applyAlignment="1">
      <alignment horizontal="left" wrapText="1"/>
    </xf>
    <xf numFmtId="49" fontId="18" fillId="0" borderId="11" xfId="0" applyNumberFormat="1" applyFont="1" applyFill="1" applyBorder="1" applyAlignment="1">
      <alignment horizontal="left" wrapText="1"/>
    </xf>
    <xf numFmtId="49" fontId="18" fillId="0" borderId="0" xfId="0" applyNumberFormat="1" applyFont="1" applyFill="1" applyBorder="1" applyAlignment="1">
      <alignment horizontal="left"/>
    </xf>
    <xf numFmtId="49" fontId="18" fillId="0" borderId="4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left"/>
    </xf>
    <xf numFmtId="0" fontId="18" fillId="0" borderId="1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left"/>
    </xf>
    <xf numFmtId="0" fontId="18" fillId="0" borderId="11" xfId="0" applyNumberFormat="1" applyFont="1" applyFill="1" applyBorder="1" applyAlignment="1">
      <alignment horizontal="left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top"/>
    </xf>
    <xf numFmtId="0" fontId="16" fillId="0" borderId="0" xfId="0" applyNumberFormat="1" applyFont="1" applyFill="1" applyBorder="1" applyAlignment="1">
      <alignment horizontal="center" vertical="top"/>
    </xf>
    <xf numFmtId="49" fontId="16" fillId="0" borderId="12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10" xfId="0" applyNumberFormat="1" applyFont="1" applyFill="1" applyBorder="1" applyAlignment="1">
      <alignment horizontal="center" vertical="center"/>
    </xf>
    <xf numFmtId="4" fontId="16" fillId="0" borderId="1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right" vertical="center"/>
    </xf>
    <xf numFmtId="49" fontId="18" fillId="0" borderId="10" xfId="0" applyNumberFormat="1" applyFont="1" applyFill="1" applyBorder="1" applyAlignment="1">
      <alignment horizontal="right" vertical="center"/>
    </xf>
    <xf numFmtId="49" fontId="18" fillId="0" borderId="11" xfId="0" applyNumberFormat="1" applyFont="1" applyFill="1" applyBorder="1" applyAlignment="1">
      <alignment horizontal="right" vertical="center"/>
    </xf>
    <xf numFmtId="4" fontId="18" fillId="0" borderId="12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/>
    </xf>
    <xf numFmtId="4" fontId="18" fillId="0" borderId="1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235"/>
  <sheetViews>
    <sheetView topLeftCell="H40" workbookViewId="0">
      <selection activeCell="M76" sqref="M76"/>
    </sheetView>
  </sheetViews>
  <sheetFormatPr defaultRowHeight="12.75" x14ac:dyDescent="0.2"/>
  <cols>
    <col min="1" max="1" width="10.5703125" bestFit="1" customWidth="1"/>
    <col min="2" max="2" width="2.5703125" style="28" customWidth="1"/>
    <col min="3" max="3" width="34.140625" customWidth="1"/>
    <col min="4" max="4" width="2.28515625" style="28" customWidth="1"/>
    <col min="5" max="5" width="38.85546875" customWidth="1"/>
    <col min="6" max="6" width="2.5703125" style="28" customWidth="1"/>
    <col min="7" max="7" width="28.28515625" customWidth="1"/>
    <col min="8" max="8" width="2.7109375" style="28" customWidth="1"/>
    <col min="9" max="9" width="32.42578125" customWidth="1"/>
    <col min="10" max="10" width="2.7109375" style="28" customWidth="1"/>
    <col min="11" max="11" width="28.42578125" customWidth="1"/>
    <col min="12" max="12" width="3.7109375" style="28" customWidth="1"/>
    <col min="13" max="13" width="85.85546875" style="10" customWidth="1"/>
  </cols>
  <sheetData>
    <row r="1" spans="1:37" s="23" customFormat="1" ht="59.25" customHeight="1" x14ac:dyDescent="0.2">
      <c r="A1" s="24" t="s">
        <v>118</v>
      </c>
      <c r="B1" s="27"/>
      <c r="C1" s="24" t="s">
        <v>117</v>
      </c>
      <c r="D1" s="27"/>
      <c r="E1" s="24" t="s">
        <v>192</v>
      </c>
      <c r="F1" s="29"/>
      <c r="G1" s="24" t="s">
        <v>103</v>
      </c>
      <c r="H1" s="27"/>
      <c r="I1" s="24" t="s">
        <v>116</v>
      </c>
      <c r="J1" s="27"/>
      <c r="K1" s="24" t="s">
        <v>115</v>
      </c>
      <c r="L1" s="27"/>
      <c r="M1" s="26" t="s">
        <v>119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71.25" x14ac:dyDescent="0.2">
      <c r="A2">
        <v>1</v>
      </c>
      <c r="C2" s="11" t="s">
        <v>94</v>
      </c>
      <c r="E2" t="s">
        <v>233</v>
      </c>
      <c r="G2" s="12" t="s">
        <v>104</v>
      </c>
      <c r="I2" s="13" t="s">
        <v>109</v>
      </c>
      <c r="K2">
        <v>0.2</v>
      </c>
      <c r="M2" s="14" t="s">
        <v>120</v>
      </c>
    </row>
    <row r="3" spans="1:37" ht="51" x14ac:dyDescent="0.2">
      <c r="A3">
        <v>2</v>
      </c>
      <c r="C3" s="11" t="s">
        <v>95</v>
      </c>
      <c r="E3" t="s">
        <v>234</v>
      </c>
      <c r="G3" s="12" t="s">
        <v>108</v>
      </c>
      <c r="I3" s="13" t="s">
        <v>110</v>
      </c>
      <c r="K3">
        <v>0.3</v>
      </c>
      <c r="M3" s="14" t="s">
        <v>121</v>
      </c>
    </row>
    <row r="4" spans="1:37" ht="25.5" x14ac:dyDescent="0.2">
      <c r="A4">
        <v>3</v>
      </c>
      <c r="C4" s="11" t="s">
        <v>96</v>
      </c>
      <c r="E4" t="s">
        <v>193</v>
      </c>
      <c r="G4" s="12" t="s">
        <v>107</v>
      </c>
      <c r="I4" s="13" t="s">
        <v>111</v>
      </c>
      <c r="K4">
        <v>0.4</v>
      </c>
      <c r="M4" s="14" t="s">
        <v>122</v>
      </c>
    </row>
    <row r="5" spans="1:37" ht="38.25" x14ac:dyDescent="0.2">
      <c r="A5">
        <v>4</v>
      </c>
      <c r="C5" s="11" t="s">
        <v>97</v>
      </c>
      <c r="E5" t="s">
        <v>194</v>
      </c>
      <c r="G5" s="12" t="s">
        <v>106</v>
      </c>
      <c r="I5" s="13" t="s">
        <v>112</v>
      </c>
      <c r="K5">
        <v>0.5</v>
      </c>
      <c r="M5" s="14" t="s">
        <v>243</v>
      </c>
    </row>
    <row r="6" spans="1:37" ht="57" x14ac:dyDescent="0.2">
      <c r="A6">
        <v>5</v>
      </c>
      <c r="C6" s="11" t="s">
        <v>98</v>
      </c>
      <c r="E6" t="s">
        <v>235</v>
      </c>
      <c r="G6" s="12" t="s">
        <v>105</v>
      </c>
      <c r="I6" s="10" t="s">
        <v>113</v>
      </c>
      <c r="K6">
        <v>0.6</v>
      </c>
      <c r="M6" s="14" t="s">
        <v>123</v>
      </c>
    </row>
    <row r="7" spans="1:37" ht="25.5" x14ac:dyDescent="0.2">
      <c r="A7">
        <v>6</v>
      </c>
      <c r="C7" s="11" t="s">
        <v>99</v>
      </c>
      <c r="E7" t="s">
        <v>236</v>
      </c>
      <c r="I7" s="10" t="s">
        <v>114</v>
      </c>
      <c r="K7">
        <v>0.7</v>
      </c>
      <c r="M7" s="14" t="s">
        <v>124</v>
      </c>
    </row>
    <row r="8" spans="1:37" ht="25.5" x14ac:dyDescent="0.2">
      <c r="A8">
        <v>7</v>
      </c>
      <c r="C8" s="11" t="s">
        <v>100</v>
      </c>
      <c r="E8" s="30" t="s">
        <v>237</v>
      </c>
      <c r="I8" s="10"/>
      <c r="K8">
        <v>0.8</v>
      </c>
      <c r="M8" s="14" t="s">
        <v>125</v>
      </c>
    </row>
    <row r="9" spans="1:37" ht="16.5" x14ac:dyDescent="0.2">
      <c r="A9">
        <v>8</v>
      </c>
      <c r="C9" s="11"/>
      <c r="E9" t="s">
        <v>238</v>
      </c>
      <c r="I9" s="10"/>
      <c r="K9">
        <v>0.9</v>
      </c>
      <c r="M9" s="14" t="s">
        <v>126</v>
      </c>
    </row>
    <row r="10" spans="1:37" ht="16.5" x14ac:dyDescent="0.2">
      <c r="A10">
        <v>9</v>
      </c>
      <c r="E10" s="30" t="s">
        <v>239</v>
      </c>
      <c r="I10" s="10"/>
      <c r="K10">
        <v>1</v>
      </c>
      <c r="M10" s="14" t="s">
        <v>127</v>
      </c>
    </row>
    <row r="11" spans="1:37" ht="16.5" x14ac:dyDescent="0.2">
      <c r="A11">
        <v>10</v>
      </c>
      <c r="E11" t="s">
        <v>240</v>
      </c>
      <c r="I11" s="10"/>
      <c r="K11">
        <v>1.1000000000000001</v>
      </c>
      <c r="M11" s="14" t="s">
        <v>128</v>
      </c>
    </row>
    <row r="12" spans="1:37" ht="16.5" x14ac:dyDescent="0.2">
      <c r="A12">
        <v>11</v>
      </c>
      <c r="E12" s="30" t="s">
        <v>241</v>
      </c>
      <c r="I12" s="10"/>
      <c r="K12">
        <v>1.2</v>
      </c>
      <c r="M12" s="14" t="s">
        <v>129</v>
      </c>
    </row>
    <row r="13" spans="1:37" ht="16.5" x14ac:dyDescent="0.2">
      <c r="A13">
        <v>12</v>
      </c>
      <c r="E13" t="s">
        <v>242</v>
      </c>
      <c r="I13" s="10"/>
      <c r="K13">
        <v>1.3</v>
      </c>
      <c r="M13" s="14" t="s">
        <v>130</v>
      </c>
    </row>
    <row r="14" spans="1:37" ht="16.5" x14ac:dyDescent="0.2">
      <c r="A14">
        <v>13</v>
      </c>
      <c r="I14" s="10"/>
      <c r="K14">
        <v>1.4</v>
      </c>
      <c r="M14" s="14" t="s">
        <v>131</v>
      </c>
    </row>
    <row r="15" spans="1:37" ht="16.5" x14ac:dyDescent="0.2">
      <c r="A15">
        <v>14</v>
      </c>
      <c r="I15" s="10"/>
      <c r="K15">
        <v>1.5</v>
      </c>
      <c r="M15" s="14" t="s">
        <v>132</v>
      </c>
    </row>
    <row r="16" spans="1:37" ht="16.5" x14ac:dyDescent="0.2">
      <c r="A16">
        <v>15</v>
      </c>
      <c r="I16" s="10"/>
      <c r="K16">
        <v>1.6</v>
      </c>
      <c r="M16" s="14" t="s">
        <v>133</v>
      </c>
    </row>
    <row r="17" spans="1:13" ht="16.5" x14ac:dyDescent="0.2">
      <c r="A17">
        <v>16</v>
      </c>
      <c r="I17" s="10"/>
      <c r="K17">
        <v>1.7</v>
      </c>
      <c r="M17" s="14" t="s">
        <v>134</v>
      </c>
    </row>
    <row r="18" spans="1:13" ht="16.5" x14ac:dyDescent="0.2">
      <c r="A18">
        <v>17</v>
      </c>
      <c r="I18" s="10"/>
      <c r="K18">
        <v>1.8</v>
      </c>
      <c r="M18" s="14" t="s">
        <v>135</v>
      </c>
    </row>
    <row r="19" spans="1:13" ht="16.5" x14ac:dyDescent="0.2">
      <c r="A19">
        <v>18</v>
      </c>
      <c r="I19" s="10"/>
      <c r="K19">
        <v>1.9</v>
      </c>
      <c r="M19" s="14" t="s">
        <v>136</v>
      </c>
    </row>
    <row r="20" spans="1:13" ht="16.5" x14ac:dyDescent="0.2">
      <c r="A20">
        <v>19</v>
      </c>
      <c r="K20">
        <v>2</v>
      </c>
      <c r="M20" s="14" t="s">
        <v>137</v>
      </c>
    </row>
    <row r="21" spans="1:13" ht="16.5" x14ac:dyDescent="0.2">
      <c r="A21">
        <v>20</v>
      </c>
      <c r="K21">
        <v>2.1</v>
      </c>
      <c r="M21" s="14" t="s">
        <v>138</v>
      </c>
    </row>
    <row r="22" spans="1:13" ht="16.5" x14ac:dyDescent="0.2">
      <c r="A22">
        <v>21</v>
      </c>
      <c r="K22">
        <v>2.2000000000000002</v>
      </c>
      <c r="M22" s="14" t="s">
        <v>139</v>
      </c>
    </row>
    <row r="23" spans="1:13" ht="16.5" x14ac:dyDescent="0.2">
      <c r="A23">
        <v>22</v>
      </c>
      <c r="K23">
        <v>2.2999999999999998</v>
      </c>
      <c r="M23" s="14" t="s">
        <v>140</v>
      </c>
    </row>
    <row r="24" spans="1:13" ht="16.5" x14ac:dyDescent="0.2">
      <c r="A24">
        <v>23</v>
      </c>
      <c r="K24">
        <v>2.4</v>
      </c>
      <c r="M24" s="14" t="s">
        <v>141</v>
      </c>
    </row>
    <row r="25" spans="1:13" ht="16.5" x14ac:dyDescent="0.2">
      <c r="A25">
        <v>24</v>
      </c>
      <c r="K25">
        <v>2.5</v>
      </c>
      <c r="M25" s="14" t="s">
        <v>142</v>
      </c>
    </row>
    <row r="26" spans="1:13" ht="16.5" x14ac:dyDescent="0.2">
      <c r="A26">
        <v>25</v>
      </c>
      <c r="K26">
        <v>2.6</v>
      </c>
      <c r="M26" s="14" t="s">
        <v>244</v>
      </c>
    </row>
    <row r="27" spans="1:13" ht="16.5" x14ac:dyDescent="0.2">
      <c r="A27">
        <v>26</v>
      </c>
      <c r="K27">
        <v>2.7</v>
      </c>
      <c r="M27" s="14" t="s">
        <v>143</v>
      </c>
    </row>
    <row r="28" spans="1:13" ht="16.5" x14ac:dyDescent="0.2">
      <c r="A28">
        <v>27</v>
      </c>
      <c r="K28">
        <v>2.8</v>
      </c>
      <c r="M28" s="14" t="s">
        <v>144</v>
      </c>
    </row>
    <row r="29" spans="1:13" ht="16.5" x14ac:dyDescent="0.2">
      <c r="A29">
        <v>28</v>
      </c>
      <c r="K29">
        <v>2.9</v>
      </c>
      <c r="M29" s="14" t="s">
        <v>145</v>
      </c>
    </row>
    <row r="30" spans="1:13" ht="16.5" x14ac:dyDescent="0.2">
      <c r="A30">
        <v>29</v>
      </c>
      <c r="K30">
        <v>3</v>
      </c>
      <c r="M30" s="14" t="s">
        <v>146</v>
      </c>
    </row>
    <row r="31" spans="1:13" ht="16.5" x14ac:dyDescent="0.2">
      <c r="A31">
        <v>30</v>
      </c>
      <c r="K31">
        <v>3.1</v>
      </c>
      <c r="M31" s="14" t="s">
        <v>147</v>
      </c>
    </row>
    <row r="32" spans="1:13" ht="16.5" x14ac:dyDescent="0.2">
      <c r="A32">
        <v>31</v>
      </c>
      <c r="K32">
        <v>3.2</v>
      </c>
      <c r="M32" s="14" t="s">
        <v>148</v>
      </c>
    </row>
    <row r="33" spans="1:13" ht="16.5" x14ac:dyDescent="0.2">
      <c r="A33">
        <v>32</v>
      </c>
      <c r="K33">
        <v>3.3</v>
      </c>
      <c r="M33" s="14" t="s">
        <v>149</v>
      </c>
    </row>
    <row r="34" spans="1:13" ht="16.5" x14ac:dyDescent="0.2">
      <c r="A34">
        <v>33</v>
      </c>
      <c r="K34">
        <v>3.4</v>
      </c>
      <c r="M34" s="14" t="s">
        <v>150</v>
      </c>
    </row>
    <row r="35" spans="1:13" ht="16.5" x14ac:dyDescent="0.2">
      <c r="A35">
        <v>34</v>
      </c>
      <c r="K35">
        <v>3.5</v>
      </c>
      <c r="M35" s="14" t="s">
        <v>151</v>
      </c>
    </row>
    <row r="36" spans="1:13" ht="16.5" x14ac:dyDescent="0.2">
      <c r="A36">
        <v>35</v>
      </c>
      <c r="K36">
        <v>3.6</v>
      </c>
      <c r="M36" s="14" t="s">
        <v>152</v>
      </c>
    </row>
    <row r="37" spans="1:13" ht="16.5" x14ac:dyDescent="0.2">
      <c r="A37">
        <v>36</v>
      </c>
      <c r="K37">
        <v>3.7</v>
      </c>
      <c r="M37" s="14" t="s">
        <v>153</v>
      </c>
    </row>
    <row r="38" spans="1:13" ht="16.5" x14ac:dyDescent="0.2">
      <c r="A38">
        <v>37</v>
      </c>
      <c r="K38">
        <v>3.8</v>
      </c>
      <c r="M38" s="14" t="s">
        <v>154</v>
      </c>
    </row>
    <row r="39" spans="1:13" ht="16.5" x14ac:dyDescent="0.2">
      <c r="A39">
        <v>38</v>
      </c>
      <c r="K39">
        <v>3.9</v>
      </c>
      <c r="M39" s="14" t="s">
        <v>155</v>
      </c>
    </row>
    <row r="40" spans="1:13" ht="16.5" x14ac:dyDescent="0.2">
      <c r="A40">
        <v>39</v>
      </c>
      <c r="K40">
        <v>4</v>
      </c>
      <c r="M40" s="14" t="s">
        <v>156</v>
      </c>
    </row>
    <row r="41" spans="1:13" ht="16.5" x14ac:dyDescent="0.2">
      <c r="A41">
        <v>40</v>
      </c>
      <c r="K41">
        <v>4.0999999999999996</v>
      </c>
      <c r="M41" s="14" t="s">
        <v>157</v>
      </c>
    </row>
    <row r="42" spans="1:13" ht="16.5" x14ac:dyDescent="0.2">
      <c r="A42">
        <v>41</v>
      </c>
      <c r="K42">
        <v>4.2</v>
      </c>
      <c r="M42" s="14" t="s">
        <v>158</v>
      </c>
    </row>
    <row r="43" spans="1:13" ht="16.5" x14ac:dyDescent="0.2">
      <c r="A43">
        <v>42</v>
      </c>
      <c r="K43">
        <v>4.3</v>
      </c>
      <c r="M43" s="14" t="s">
        <v>245</v>
      </c>
    </row>
    <row r="44" spans="1:13" ht="16.5" x14ac:dyDescent="0.2">
      <c r="A44">
        <v>43</v>
      </c>
      <c r="K44">
        <v>4.4000000000000004</v>
      </c>
      <c r="M44" s="14" t="s">
        <v>246</v>
      </c>
    </row>
    <row r="45" spans="1:13" ht="16.5" x14ac:dyDescent="0.2">
      <c r="A45">
        <v>44</v>
      </c>
      <c r="K45">
        <v>4.5</v>
      </c>
      <c r="M45" s="14" t="s">
        <v>159</v>
      </c>
    </row>
    <row r="46" spans="1:13" ht="16.5" x14ac:dyDescent="0.2">
      <c r="A46">
        <v>45</v>
      </c>
      <c r="K46">
        <v>4.5999999999999996</v>
      </c>
      <c r="M46" s="14" t="s">
        <v>160</v>
      </c>
    </row>
    <row r="47" spans="1:13" ht="16.5" x14ac:dyDescent="0.2">
      <c r="A47">
        <v>46</v>
      </c>
      <c r="K47">
        <v>4.7</v>
      </c>
      <c r="M47" s="14" t="s">
        <v>161</v>
      </c>
    </row>
    <row r="48" spans="1:13" ht="16.5" x14ac:dyDescent="0.2">
      <c r="A48">
        <v>47</v>
      </c>
      <c r="K48">
        <v>4.8</v>
      </c>
      <c r="M48" s="14" t="s">
        <v>162</v>
      </c>
    </row>
    <row r="49" spans="1:13" ht="16.5" x14ac:dyDescent="0.2">
      <c r="A49">
        <v>48</v>
      </c>
      <c r="K49">
        <v>4.9000000000000004</v>
      </c>
      <c r="M49" s="14" t="s">
        <v>163</v>
      </c>
    </row>
    <row r="50" spans="1:13" ht="16.5" x14ac:dyDescent="0.2">
      <c r="A50">
        <v>49</v>
      </c>
      <c r="K50">
        <v>5</v>
      </c>
      <c r="M50" s="14" t="s">
        <v>164</v>
      </c>
    </row>
    <row r="51" spans="1:13" ht="16.5" x14ac:dyDescent="0.2">
      <c r="A51">
        <v>50</v>
      </c>
      <c r="K51">
        <v>5.0999999999999996</v>
      </c>
      <c r="M51" s="14" t="s">
        <v>165</v>
      </c>
    </row>
    <row r="52" spans="1:13" ht="16.5" x14ac:dyDescent="0.2">
      <c r="A52">
        <v>51</v>
      </c>
      <c r="K52">
        <v>5.2</v>
      </c>
      <c r="M52" s="14" t="s">
        <v>166</v>
      </c>
    </row>
    <row r="53" spans="1:13" ht="16.5" x14ac:dyDescent="0.2">
      <c r="A53">
        <v>52</v>
      </c>
      <c r="K53">
        <v>5.3</v>
      </c>
      <c r="M53" s="14" t="s">
        <v>167</v>
      </c>
    </row>
    <row r="54" spans="1:13" ht="16.5" x14ac:dyDescent="0.2">
      <c r="A54">
        <v>53</v>
      </c>
      <c r="K54">
        <v>5.4</v>
      </c>
      <c r="M54" s="14" t="s">
        <v>168</v>
      </c>
    </row>
    <row r="55" spans="1:13" ht="16.5" x14ac:dyDescent="0.2">
      <c r="A55">
        <v>54</v>
      </c>
      <c r="K55">
        <v>5.5</v>
      </c>
      <c r="M55" s="14" t="s">
        <v>169</v>
      </c>
    </row>
    <row r="56" spans="1:13" ht="16.5" x14ac:dyDescent="0.2">
      <c r="A56">
        <v>55</v>
      </c>
      <c r="K56">
        <v>5.6</v>
      </c>
      <c r="M56" s="14" t="s">
        <v>170</v>
      </c>
    </row>
    <row r="57" spans="1:13" ht="16.5" x14ac:dyDescent="0.2">
      <c r="A57">
        <v>56</v>
      </c>
      <c r="K57">
        <v>5.7</v>
      </c>
      <c r="M57" s="14" t="s">
        <v>171</v>
      </c>
    </row>
    <row r="58" spans="1:13" ht="16.5" x14ac:dyDescent="0.2">
      <c r="A58">
        <v>57</v>
      </c>
      <c r="K58">
        <v>5.8</v>
      </c>
      <c r="M58" s="14" t="s">
        <v>172</v>
      </c>
    </row>
    <row r="59" spans="1:13" ht="16.5" x14ac:dyDescent="0.2">
      <c r="A59">
        <v>58</v>
      </c>
      <c r="K59">
        <v>5.9</v>
      </c>
      <c r="M59" s="14" t="s">
        <v>173</v>
      </c>
    </row>
    <row r="60" spans="1:13" ht="16.5" x14ac:dyDescent="0.2">
      <c r="A60">
        <v>59</v>
      </c>
      <c r="K60">
        <v>6</v>
      </c>
      <c r="M60" s="14" t="s">
        <v>174</v>
      </c>
    </row>
    <row r="61" spans="1:13" ht="16.5" x14ac:dyDescent="0.2">
      <c r="A61">
        <v>60</v>
      </c>
      <c r="K61">
        <v>6.1</v>
      </c>
      <c r="M61" s="14" t="s">
        <v>175</v>
      </c>
    </row>
    <row r="62" spans="1:13" ht="16.5" x14ac:dyDescent="0.2">
      <c r="A62">
        <v>61</v>
      </c>
      <c r="K62">
        <v>6.2</v>
      </c>
      <c r="M62" s="14" t="s">
        <v>176</v>
      </c>
    </row>
    <row r="63" spans="1:13" ht="16.5" x14ac:dyDescent="0.2">
      <c r="A63">
        <v>62</v>
      </c>
      <c r="K63">
        <v>6.3</v>
      </c>
      <c r="M63" s="14" t="s">
        <v>177</v>
      </c>
    </row>
    <row r="64" spans="1:13" ht="16.5" x14ac:dyDescent="0.2">
      <c r="A64">
        <v>63</v>
      </c>
      <c r="K64">
        <v>6.4</v>
      </c>
      <c r="M64" s="14" t="s">
        <v>178</v>
      </c>
    </row>
    <row r="65" spans="1:13" ht="16.5" x14ac:dyDescent="0.2">
      <c r="A65">
        <v>64</v>
      </c>
      <c r="K65">
        <v>6.5</v>
      </c>
      <c r="M65" s="14" t="s">
        <v>179</v>
      </c>
    </row>
    <row r="66" spans="1:13" ht="16.5" x14ac:dyDescent="0.2">
      <c r="A66">
        <v>65</v>
      </c>
      <c r="K66">
        <v>6.6</v>
      </c>
      <c r="M66" s="14" t="s">
        <v>180</v>
      </c>
    </row>
    <row r="67" spans="1:13" ht="16.5" x14ac:dyDescent="0.2">
      <c r="A67">
        <v>66</v>
      </c>
      <c r="K67">
        <v>6.7</v>
      </c>
      <c r="M67" s="14" t="s">
        <v>181</v>
      </c>
    </row>
    <row r="68" spans="1:13" ht="16.5" x14ac:dyDescent="0.2">
      <c r="A68">
        <v>67</v>
      </c>
      <c r="K68">
        <v>6.8</v>
      </c>
      <c r="M68" s="14" t="s">
        <v>182</v>
      </c>
    </row>
    <row r="69" spans="1:13" ht="16.5" x14ac:dyDescent="0.2">
      <c r="A69">
        <v>68</v>
      </c>
      <c r="K69">
        <v>6.9</v>
      </c>
      <c r="M69" s="14" t="s">
        <v>183</v>
      </c>
    </row>
    <row r="70" spans="1:13" ht="16.5" x14ac:dyDescent="0.2">
      <c r="A70">
        <v>69</v>
      </c>
      <c r="K70">
        <v>7</v>
      </c>
      <c r="M70" s="14" t="s">
        <v>184</v>
      </c>
    </row>
    <row r="71" spans="1:13" ht="16.5" x14ac:dyDescent="0.2">
      <c r="A71">
        <v>70</v>
      </c>
      <c r="K71">
        <v>7.1</v>
      </c>
      <c r="M71" s="14" t="s">
        <v>185</v>
      </c>
    </row>
    <row r="72" spans="1:13" ht="16.5" x14ac:dyDescent="0.2">
      <c r="A72">
        <v>71</v>
      </c>
      <c r="K72">
        <v>7.2</v>
      </c>
      <c r="M72" s="14" t="s">
        <v>186</v>
      </c>
    </row>
    <row r="73" spans="1:13" ht="16.5" x14ac:dyDescent="0.2">
      <c r="A73">
        <v>72</v>
      </c>
      <c r="K73">
        <v>7.3</v>
      </c>
      <c r="M73" s="14" t="s">
        <v>187</v>
      </c>
    </row>
    <row r="74" spans="1:13" ht="16.5" x14ac:dyDescent="0.2">
      <c r="A74">
        <v>73</v>
      </c>
      <c r="K74">
        <v>7.4</v>
      </c>
      <c r="M74" s="14" t="s">
        <v>188</v>
      </c>
    </row>
    <row r="75" spans="1:13" ht="16.5" x14ac:dyDescent="0.2">
      <c r="A75">
        <v>74</v>
      </c>
      <c r="K75">
        <v>7.5</v>
      </c>
      <c r="M75" s="14" t="s">
        <v>189</v>
      </c>
    </row>
    <row r="76" spans="1:13" ht="16.5" x14ac:dyDescent="0.2">
      <c r="A76">
        <v>75</v>
      </c>
      <c r="K76">
        <v>7.6</v>
      </c>
      <c r="M76" s="14" t="s">
        <v>190</v>
      </c>
    </row>
    <row r="77" spans="1:13" ht="16.5" x14ac:dyDescent="0.2">
      <c r="A77">
        <v>76</v>
      </c>
      <c r="K77">
        <v>7.7</v>
      </c>
      <c r="M77" s="14" t="s">
        <v>191</v>
      </c>
    </row>
    <row r="78" spans="1:13" x14ac:dyDescent="0.2">
      <c r="A78">
        <v>77</v>
      </c>
      <c r="K78">
        <v>7.8</v>
      </c>
    </row>
    <row r="79" spans="1:13" x14ac:dyDescent="0.2">
      <c r="A79">
        <v>78</v>
      </c>
      <c r="K79">
        <v>7.9</v>
      </c>
    </row>
    <row r="80" spans="1:13" ht="16.5" x14ac:dyDescent="0.25">
      <c r="A80">
        <v>79</v>
      </c>
      <c r="K80">
        <v>8</v>
      </c>
      <c r="M80" s="33"/>
    </row>
    <row r="81" spans="1:13" ht="16.5" x14ac:dyDescent="0.25">
      <c r="A81">
        <v>80</v>
      </c>
      <c r="K81">
        <v>8.1</v>
      </c>
      <c r="M81" s="33"/>
    </row>
    <row r="82" spans="1:13" ht="16.5" x14ac:dyDescent="0.25">
      <c r="A82">
        <v>81</v>
      </c>
      <c r="K82">
        <v>8.1999999999999993</v>
      </c>
      <c r="M82" s="33"/>
    </row>
    <row r="83" spans="1:13" ht="16.5" x14ac:dyDescent="0.25">
      <c r="A83">
        <v>82</v>
      </c>
      <c r="K83">
        <v>8.3000000000000007</v>
      </c>
      <c r="M83" s="33"/>
    </row>
    <row r="84" spans="1:13" ht="16.5" x14ac:dyDescent="0.25">
      <c r="A84">
        <v>83</v>
      </c>
      <c r="K84">
        <v>8.4</v>
      </c>
      <c r="M84" s="33"/>
    </row>
    <row r="85" spans="1:13" ht="16.5" x14ac:dyDescent="0.25">
      <c r="A85">
        <v>84</v>
      </c>
      <c r="K85">
        <v>8.5</v>
      </c>
      <c r="M85" s="33"/>
    </row>
    <row r="86" spans="1:13" ht="16.5" x14ac:dyDescent="0.25">
      <c r="A86">
        <v>85</v>
      </c>
      <c r="K86">
        <v>8.6</v>
      </c>
      <c r="M86" s="33"/>
    </row>
    <row r="87" spans="1:13" ht="16.5" x14ac:dyDescent="0.25">
      <c r="A87">
        <v>86</v>
      </c>
      <c r="K87">
        <v>8.6999999999999993</v>
      </c>
      <c r="M87" s="33"/>
    </row>
    <row r="88" spans="1:13" ht="16.5" x14ac:dyDescent="0.25">
      <c r="A88">
        <v>87</v>
      </c>
      <c r="K88">
        <v>8.8000000000000007</v>
      </c>
      <c r="M88" s="33"/>
    </row>
    <row r="89" spans="1:13" ht="16.5" x14ac:dyDescent="0.25">
      <c r="A89">
        <v>88</v>
      </c>
      <c r="K89">
        <v>8.9</v>
      </c>
      <c r="M89" s="33"/>
    </row>
    <row r="90" spans="1:13" ht="16.5" x14ac:dyDescent="0.25">
      <c r="A90">
        <v>89</v>
      </c>
      <c r="K90">
        <v>9</v>
      </c>
      <c r="M90" s="33"/>
    </row>
    <row r="91" spans="1:13" ht="16.5" x14ac:dyDescent="0.25">
      <c r="A91">
        <v>90</v>
      </c>
      <c r="K91">
        <v>9.1</v>
      </c>
      <c r="M91" s="33"/>
    </row>
    <row r="92" spans="1:13" ht="16.5" x14ac:dyDescent="0.25">
      <c r="A92">
        <v>91</v>
      </c>
      <c r="M92" s="33"/>
    </row>
    <row r="93" spans="1:13" ht="16.5" x14ac:dyDescent="0.25">
      <c r="A93">
        <v>92</v>
      </c>
      <c r="M93" s="33"/>
    </row>
    <row r="94" spans="1:13" ht="16.5" x14ac:dyDescent="0.25">
      <c r="A94">
        <v>93</v>
      </c>
      <c r="M94" s="33"/>
    </row>
    <row r="95" spans="1:13" ht="16.5" x14ac:dyDescent="0.25">
      <c r="A95">
        <v>94</v>
      </c>
      <c r="M95" s="33"/>
    </row>
    <row r="96" spans="1:13" ht="16.5" x14ac:dyDescent="0.25">
      <c r="A96">
        <v>95</v>
      </c>
      <c r="M96" s="33"/>
    </row>
    <row r="97" spans="1:13" ht="16.5" x14ac:dyDescent="0.25">
      <c r="A97">
        <v>96</v>
      </c>
      <c r="M97" s="33"/>
    </row>
    <row r="98" spans="1:13" ht="16.5" x14ac:dyDescent="0.25">
      <c r="A98">
        <v>97</v>
      </c>
      <c r="M98" s="33"/>
    </row>
    <row r="99" spans="1:13" ht="16.5" x14ac:dyDescent="0.25">
      <c r="A99">
        <v>98</v>
      </c>
      <c r="M99" s="33"/>
    </row>
    <row r="100" spans="1:13" ht="16.5" x14ac:dyDescent="0.25">
      <c r="A100">
        <v>99</v>
      </c>
      <c r="M100" s="33"/>
    </row>
    <row r="101" spans="1:13" ht="16.5" x14ac:dyDescent="0.25">
      <c r="A101">
        <v>100</v>
      </c>
      <c r="M101" s="33"/>
    </row>
    <row r="102" spans="1:13" ht="16.5" x14ac:dyDescent="0.25">
      <c r="A102">
        <v>101</v>
      </c>
      <c r="M102" s="33"/>
    </row>
    <row r="103" spans="1:13" ht="16.5" x14ac:dyDescent="0.25">
      <c r="A103">
        <v>102</v>
      </c>
      <c r="M103" s="33"/>
    </row>
    <row r="104" spans="1:13" ht="16.5" x14ac:dyDescent="0.25">
      <c r="A104">
        <v>103</v>
      </c>
      <c r="M104" s="33"/>
    </row>
    <row r="105" spans="1:13" ht="16.5" x14ac:dyDescent="0.25">
      <c r="A105">
        <v>104</v>
      </c>
      <c r="M105" s="33"/>
    </row>
    <row r="106" spans="1:13" ht="16.5" x14ac:dyDescent="0.25">
      <c r="A106">
        <v>105</v>
      </c>
      <c r="M106" s="33"/>
    </row>
    <row r="107" spans="1:13" ht="16.5" x14ac:dyDescent="0.25">
      <c r="A107">
        <v>106</v>
      </c>
      <c r="M107" s="33"/>
    </row>
    <row r="108" spans="1:13" ht="16.5" x14ac:dyDescent="0.25">
      <c r="A108">
        <v>107</v>
      </c>
      <c r="M108" s="33"/>
    </row>
    <row r="109" spans="1:13" ht="16.5" x14ac:dyDescent="0.25">
      <c r="A109">
        <v>108</v>
      </c>
      <c r="M109" s="33"/>
    </row>
    <row r="110" spans="1:13" ht="16.5" x14ac:dyDescent="0.25">
      <c r="A110">
        <v>109</v>
      </c>
      <c r="M110" s="33"/>
    </row>
    <row r="111" spans="1:13" ht="16.5" x14ac:dyDescent="0.25">
      <c r="A111">
        <v>110</v>
      </c>
      <c r="M111" s="33"/>
    </row>
    <row r="112" spans="1:13" ht="16.5" x14ac:dyDescent="0.25">
      <c r="A112">
        <v>111</v>
      </c>
      <c r="M112" s="33"/>
    </row>
    <row r="113" spans="1:13" ht="16.5" x14ac:dyDescent="0.25">
      <c r="A113">
        <v>112</v>
      </c>
      <c r="M113" s="33"/>
    </row>
    <row r="114" spans="1:13" ht="16.5" x14ac:dyDescent="0.25">
      <c r="A114">
        <v>113</v>
      </c>
      <c r="M114" s="33"/>
    </row>
    <row r="115" spans="1:13" ht="16.5" x14ac:dyDescent="0.25">
      <c r="A115">
        <v>114</v>
      </c>
      <c r="M115" s="33"/>
    </row>
    <row r="116" spans="1:13" ht="16.5" x14ac:dyDescent="0.25">
      <c r="A116">
        <v>115</v>
      </c>
      <c r="M116" s="33"/>
    </row>
    <row r="117" spans="1:13" ht="16.5" x14ac:dyDescent="0.25">
      <c r="A117">
        <v>116</v>
      </c>
      <c r="M117" s="33"/>
    </row>
    <row r="118" spans="1:13" ht="16.5" x14ac:dyDescent="0.25">
      <c r="A118">
        <v>117</v>
      </c>
      <c r="M118" s="33"/>
    </row>
    <row r="119" spans="1:13" ht="16.5" x14ac:dyDescent="0.25">
      <c r="A119">
        <v>118</v>
      </c>
      <c r="M119" s="33"/>
    </row>
    <row r="120" spans="1:13" ht="16.5" x14ac:dyDescent="0.25">
      <c r="A120">
        <v>119</v>
      </c>
      <c r="M120" s="33"/>
    </row>
    <row r="121" spans="1:13" ht="16.5" x14ac:dyDescent="0.25">
      <c r="A121">
        <v>120</v>
      </c>
      <c r="M121" s="33"/>
    </row>
    <row r="122" spans="1:13" x14ac:dyDescent="0.2">
      <c r="A122">
        <v>121</v>
      </c>
    </row>
    <row r="123" spans="1:13" x14ac:dyDescent="0.2">
      <c r="A123">
        <v>122</v>
      </c>
    </row>
    <row r="124" spans="1:13" x14ac:dyDescent="0.2">
      <c r="A124">
        <v>123</v>
      </c>
    </row>
    <row r="125" spans="1:13" x14ac:dyDescent="0.2">
      <c r="A125">
        <v>124</v>
      </c>
    </row>
    <row r="126" spans="1:13" x14ac:dyDescent="0.2">
      <c r="A126">
        <v>125</v>
      </c>
    </row>
    <row r="127" spans="1:13" x14ac:dyDescent="0.2">
      <c r="A127">
        <v>126</v>
      </c>
    </row>
    <row r="128" spans="1:13" x14ac:dyDescent="0.2">
      <c r="A128">
        <v>127</v>
      </c>
    </row>
    <row r="129" spans="1:1" x14ac:dyDescent="0.2">
      <c r="A129">
        <v>128</v>
      </c>
    </row>
    <row r="130" spans="1:1" x14ac:dyDescent="0.2">
      <c r="A130">
        <v>129</v>
      </c>
    </row>
    <row r="131" spans="1:1" x14ac:dyDescent="0.2">
      <c r="A131">
        <v>130</v>
      </c>
    </row>
    <row r="132" spans="1:1" x14ac:dyDescent="0.2">
      <c r="A132">
        <v>131</v>
      </c>
    </row>
    <row r="133" spans="1:1" x14ac:dyDescent="0.2">
      <c r="A133">
        <v>132</v>
      </c>
    </row>
    <row r="134" spans="1:1" x14ac:dyDescent="0.2">
      <c r="A134">
        <v>133</v>
      </c>
    </row>
    <row r="135" spans="1:1" x14ac:dyDescent="0.2">
      <c r="A135">
        <v>134</v>
      </c>
    </row>
    <row r="136" spans="1:1" x14ac:dyDescent="0.2">
      <c r="A136">
        <v>135</v>
      </c>
    </row>
    <row r="137" spans="1:1" x14ac:dyDescent="0.2">
      <c r="A137">
        <v>136</v>
      </c>
    </row>
    <row r="138" spans="1:1" x14ac:dyDescent="0.2">
      <c r="A138">
        <v>137</v>
      </c>
    </row>
    <row r="139" spans="1:1" x14ac:dyDescent="0.2">
      <c r="A139">
        <v>138</v>
      </c>
    </row>
    <row r="140" spans="1:1" x14ac:dyDescent="0.2">
      <c r="A140">
        <v>139</v>
      </c>
    </row>
    <row r="141" spans="1:1" x14ac:dyDescent="0.2">
      <c r="A141">
        <v>140</v>
      </c>
    </row>
    <row r="142" spans="1:1" x14ac:dyDescent="0.2">
      <c r="A142">
        <v>141</v>
      </c>
    </row>
    <row r="143" spans="1:1" x14ac:dyDescent="0.2">
      <c r="A143">
        <v>142</v>
      </c>
    </row>
    <row r="144" spans="1:1" x14ac:dyDescent="0.2">
      <c r="A144">
        <v>143</v>
      </c>
    </row>
    <row r="145" spans="1:1" x14ac:dyDescent="0.2">
      <c r="A145">
        <v>144</v>
      </c>
    </row>
    <row r="146" spans="1:1" x14ac:dyDescent="0.2">
      <c r="A146">
        <v>145</v>
      </c>
    </row>
    <row r="147" spans="1:1" x14ac:dyDescent="0.2">
      <c r="A147">
        <v>146</v>
      </c>
    </row>
    <row r="148" spans="1:1" x14ac:dyDescent="0.2">
      <c r="A148">
        <v>147</v>
      </c>
    </row>
    <row r="149" spans="1:1" x14ac:dyDescent="0.2">
      <c r="A149">
        <v>148</v>
      </c>
    </row>
    <row r="150" spans="1:1" x14ac:dyDescent="0.2">
      <c r="A150">
        <v>149</v>
      </c>
    </row>
    <row r="151" spans="1:1" x14ac:dyDescent="0.2">
      <c r="A151">
        <v>150</v>
      </c>
    </row>
    <row r="152" spans="1:1" x14ac:dyDescent="0.2">
      <c r="A152">
        <v>151</v>
      </c>
    </row>
    <row r="153" spans="1:1" x14ac:dyDescent="0.2">
      <c r="A153">
        <v>152</v>
      </c>
    </row>
    <row r="154" spans="1:1" x14ac:dyDescent="0.2">
      <c r="A154">
        <v>153</v>
      </c>
    </row>
    <row r="155" spans="1:1" x14ac:dyDescent="0.2">
      <c r="A155">
        <v>154</v>
      </c>
    </row>
    <row r="156" spans="1:1" x14ac:dyDescent="0.2">
      <c r="A156">
        <v>155</v>
      </c>
    </row>
    <row r="157" spans="1:1" x14ac:dyDescent="0.2">
      <c r="A157">
        <v>156</v>
      </c>
    </row>
    <row r="158" spans="1:1" x14ac:dyDescent="0.2">
      <c r="A158">
        <v>157</v>
      </c>
    </row>
    <row r="159" spans="1:1" x14ac:dyDescent="0.2">
      <c r="A159">
        <v>158</v>
      </c>
    </row>
    <row r="160" spans="1:1" x14ac:dyDescent="0.2">
      <c r="A160">
        <v>159</v>
      </c>
    </row>
    <row r="161" spans="1:1" x14ac:dyDescent="0.2">
      <c r="A161">
        <v>160</v>
      </c>
    </row>
    <row r="162" spans="1:1" x14ac:dyDescent="0.2">
      <c r="A162">
        <v>161</v>
      </c>
    </row>
    <row r="163" spans="1:1" x14ac:dyDescent="0.2">
      <c r="A163">
        <v>162</v>
      </c>
    </row>
    <row r="164" spans="1:1" x14ac:dyDescent="0.2">
      <c r="A164">
        <v>163</v>
      </c>
    </row>
    <row r="165" spans="1:1" x14ac:dyDescent="0.2">
      <c r="A165">
        <v>164</v>
      </c>
    </row>
    <row r="166" spans="1:1" x14ac:dyDescent="0.2">
      <c r="A166">
        <v>165</v>
      </c>
    </row>
    <row r="167" spans="1:1" x14ac:dyDescent="0.2">
      <c r="A167">
        <v>166</v>
      </c>
    </row>
    <row r="168" spans="1:1" x14ac:dyDescent="0.2">
      <c r="A168">
        <v>167</v>
      </c>
    </row>
    <row r="169" spans="1:1" x14ac:dyDescent="0.2">
      <c r="A169">
        <v>168</v>
      </c>
    </row>
    <row r="170" spans="1:1" x14ac:dyDescent="0.2">
      <c r="A170">
        <v>169</v>
      </c>
    </row>
    <row r="171" spans="1:1" x14ac:dyDescent="0.2">
      <c r="A171">
        <v>170</v>
      </c>
    </row>
    <row r="172" spans="1:1" x14ac:dyDescent="0.2">
      <c r="A172">
        <v>171</v>
      </c>
    </row>
    <row r="173" spans="1:1" x14ac:dyDescent="0.2">
      <c r="A173">
        <v>172</v>
      </c>
    </row>
    <row r="174" spans="1:1" x14ac:dyDescent="0.2">
      <c r="A174">
        <v>173</v>
      </c>
    </row>
    <row r="175" spans="1:1" x14ac:dyDescent="0.2">
      <c r="A175">
        <v>174</v>
      </c>
    </row>
    <row r="176" spans="1:1" x14ac:dyDescent="0.2">
      <c r="A176">
        <v>175</v>
      </c>
    </row>
    <row r="177" spans="1:1" x14ac:dyDescent="0.2">
      <c r="A177">
        <v>176</v>
      </c>
    </row>
    <row r="178" spans="1:1" x14ac:dyDescent="0.2">
      <c r="A178">
        <v>177</v>
      </c>
    </row>
    <row r="179" spans="1:1" x14ac:dyDescent="0.2">
      <c r="A179">
        <v>178</v>
      </c>
    </row>
    <row r="180" spans="1:1" x14ac:dyDescent="0.2">
      <c r="A180">
        <v>179</v>
      </c>
    </row>
    <row r="181" spans="1:1" x14ac:dyDescent="0.2">
      <c r="A181">
        <v>180</v>
      </c>
    </row>
    <row r="182" spans="1:1" x14ac:dyDescent="0.2">
      <c r="A182">
        <v>181</v>
      </c>
    </row>
    <row r="183" spans="1:1" x14ac:dyDescent="0.2">
      <c r="A183">
        <v>182</v>
      </c>
    </row>
    <row r="184" spans="1:1" x14ac:dyDescent="0.2">
      <c r="A184">
        <v>183</v>
      </c>
    </row>
    <row r="185" spans="1:1" x14ac:dyDescent="0.2">
      <c r="A185">
        <v>184</v>
      </c>
    </row>
    <row r="186" spans="1:1" x14ac:dyDescent="0.2">
      <c r="A186">
        <v>185</v>
      </c>
    </row>
    <row r="187" spans="1:1" x14ac:dyDescent="0.2">
      <c r="A187">
        <v>186</v>
      </c>
    </row>
    <row r="188" spans="1:1" x14ac:dyDescent="0.2">
      <c r="A188">
        <v>187</v>
      </c>
    </row>
    <row r="189" spans="1:1" x14ac:dyDescent="0.2">
      <c r="A189">
        <v>188</v>
      </c>
    </row>
    <row r="190" spans="1:1" x14ac:dyDescent="0.2">
      <c r="A190">
        <v>189</v>
      </c>
    </row>
    <row r="191" spans="1:1" x14ac:dyDescent="0.2">
      <c r="A191">
        <v>190</v>
      </c>
    </row>
    <row r="192" spans="1:1" x14ac:dyDescent="0.2">
      <c r="A192">
        <v>191</v>
      </c>
    </row>
    <row r="193" spans="1:1" x14ac:dyDescent="0.2">
      <c r="A193">
        <v>192</v>
      </c>
    </row>
    <row r="194" spans="1:1" x14ac:dyDescent="0.2">
      <c r="A194">
        <v>193</v>
      </c>
    </row>
    <row r="195" spans="1:1" x14ac:dyDescent="0.2">
      <c r="A195">
        <v>194</v>
      </c>
    </row>
    <row r="196" spans="1:1" x14ac:dyDescent="0.2">
      <c r="A196">
        <v>195</v>
      </c>
    </row>
    <row r="197" spans="1:1" x14ac:dyDescent="0.2">
      <c r="A197">
        <v>196</v>
      </c>
    </row>
    <row r="198" spans="1:1" x14ac:dyDescent="0.2">
      <c r="A198">
        <v>197</v>
      </c>
    </row>
    <row r="199" spans="1:1" x14ac:dyDescent="0.2">
      <c r="A199">
        <v>198</v>
      </c>
    </row>
    <row r="200" spans="1:1" x14ac:dyDescent="0.2">
      <c r="A200">
        <v>199</v>
      </c>
    </row>
    <row r="201" spans="1:1" x14ac:dyDescent="0.2">
      <c r="A201">
        <v>200</v>
      </c>
    </row>
    <row r="202" spans="1:1" x14ac:dyDescent="0.2">
      <c r="A202">
        <v>201</v>
      </c>
    </row>
    <row r="203" spans="1:1" x14ac:dyDescent="0.2">
      <c r="A203">
        <v>202</v>
      </c>
    </row>
    <row r="204" spans="1:1" x14ac:dyDescent="0.2">
      <c r="A204">
        <v>203</v>
      </c>
    </row>
    <row r="205" spans="1:1" x14ac:dyDescent="0.2">
      <c r="A205">
        <v>204</v>
      </c>
    </row>
    <row r="206" spans="1:1" x14ac:dyDescent="0.2">
      <c r="A206">
        <v>205</v>
      </c>
    </row>
    <row r="207" spans="1:1" x14ac:dyDescent="0.2">
      <c r="A207">
        <v>206</v>
      </c>
    </row>
    <row r="208" spans="1:1" x14ac:dyDescent="0.2">
      <c r="A208">
        <v>207</v>
      </c>
    </row>
    <row r="209" spans="1:1" x14ac:dyDescent="0.2">
      <c r="A209">
        <v>208</v>
      </c>
    </row>
    <row r="210" spans="1:1" x14ac:dyDescent="0.2">
      <c r="A210">
        <v>209</v>
      </c>
    </row>
    <row r="211" spans="1:1" x14ac:dyDescent="0.2">
      <c r="A211">
        <v>210</v>
      </c>
    </row>
    <row r="212" spans="1:1" x14ac:dyDescent="0.2">
      <c r="A212">
        <v>211</v>
      </c>
    </row>
    <row r="213" spans="1:1" x14ac:dyDescent="0.2">
      <c r="A213">
        <v>212</v>
      </c>
    </row>
    <row r="214" spans="1:1" x14ac:dyDescent="0.2">
      <c r="A214">
        <v>213</v>
      </c>
    </row>
    <row r="215" spans="1:1" x14ac:dyDescent="0.2">
      <c r="A215">
        <v>214</v>
      </c>
    </row>
    <row r="216" spans="1:1" x14ac:dyDescent="0.2">
      <c r="A216">
        <v>215</v>
      </c>
    </row>
    <row r="217" spans="1:1" x14ac:dyDescent="0.2">
      <c r="A217">
        <v>216</v>
      </c>
    </row>
    <row r="218" spans="1:1" x14ac:dyDescent="0.2">
      <c r="A218">
        <v>217</v>
      </c>
    </row>
    <row r="219" spans="1:1" x14ac:dyDescent="0.2">
      <c r="A219">
        <v>218</v>
      </c>
    </row>
    <row r="220" spans="1:1" x14ac:dyDescent="0.2">
      <c r="A220">
        <v>219</v>
      </c>
    </row>
    <row r="221" spans="1:1" x14ac:dyDescent="0.2">
      <c r="A221">
        <v>220</v>
      </c>
    </row>
    <row r="222" spans="1:1" x14ac:dyDescent="0.2">
      <c r="A222">
        <v>221</v>
      </c>
    </row>
    <row r="223" spans="1:1" x14ac:dyDescent="0.2">
      <c r="A223">
        <v>222</v>
      </c>
    </row>
    <row r="224" spans="1:1" x14ac:dyDescent="0.2">
      <c r="A224">
        <v>223</v>
      </c>
    </row>
    <row r="225" spans="1:1" x14ac:dyDescent="0.2">
      <c r="A225">
        <v>224</v>
      </c>
    </row>
    <row r="226" spans="1:1" x14ac:dyDescent="0.2">
      <c r="A226">
        <v>225</v>
      </c>
    </row>
    <row r="227" spans="1:1" x14ac:dyDescent="0.2">
      <c r="A227">
        <v>226</v>
      </c>
    </row>
    <row r="228" spans="1:1" x14ac:dyDescent="0.2">
      <c r="A228">
        <v>227</v>
      </c>
    </row>
    <row r="229" spans="1:1" x14ac:dyDescent="0.2">
      <c r="A229">
        <v>228</v>
      </c>
    </row>
    <row r="230" spans="1:1" x14ac:dyDescent="0.2">
      <c r="A230">
        <v>229</v>
      </c>
    </row>
    <row r="231" spans="1:1" x14ac:dyDescent="0.2">
      <c r="A231">
        <v>230</v>
      </c>
    </row>
    <row r="232" spans="1:1" x14ac:dyDescent="0.2">
      <c r="A232">
        <v>231</v>
      </c>
    </row>
    <row r="233" spans="1:1" x14ac:dyDescent="0.2">
      <c r="A233">
        <v>232</v>
      </c>
    </row>
    <row r="234" spans="1:1" x14ac:dyDescent="0.2">
      <c r="A234">
        <v>233</v>
      </c>
    </row>
    <row r="235" spans="1:1" x14ac:dyDescent="0.2">
      <c r="A235">
        <v>234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27"/>
  <sheetViews>
    <sheetView zoomScale="130" zoomScaleNormal="130" workbookViewId="0">
      <selection activeCell="DR15" sqref="DR15"/>
    </sheetView>
  </sheetViews>
  <sheetFormatPr defaultColWidth="0.85546875" defaultRowHeight="15" x14ac:dyDescent="0.25"/>
  <cols>
    <col min="1" max="22" width="0.85546875" style="2"/>
    <col min="23" max="23" width="3.42578125" style="2" customWidth="1"/>
    <col min="24" max="16384" width="0.85546875" style="2"/>
  </cols>
  <sheetData>
    <row r="1" spans="1:110" ht="3" customHeight="1" x14ac:dyDescent="0.25"/>
    <row r="2" spans="1:110" ht="12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</row>
    <row r="3" spans="1:110" s="6" customFormat="1" ht="14.25" x14ac:dyDescent="0.2">
      <c r="A3" s="137" t="s">
        <v>62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46"/>
      <c r="DC3" s="46"/>
      <c r="DD3" s="46"/>
      <c r="DE3" s="46"/>
      <c r="DF3" s="46"/>
    </row>
    <row r="4" spans="1:110" ht="6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</row>
    <row r="5" spans="1:110" s="6" customFormat="1" ht="36" customHeight="1" x14ac:dyDescent="0.2">
      <c r="A5" s="46" t="s">
        <v>14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138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40"/>
      <c r="DB5" s="46"/>
      <c r="DC5" s="46"/>
      <c r="DD5" s="46"/>
      <c r="DE5" s="46"/>
      <c r="DF5" s="46"/>
    </row>
    <row r="6" spans="1:110" s="6" customFormat="1" ht="6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6"/>
      <c r="DC6" s="46"/>
      <c r="DD6" s="46"/>
      <c r="DE6" s="46"/>
      <c r="DF6" s="46"/>
    </row>
    <row r="7" spans="1:110" s="6" customFormat="1" ht="39" customHeight="1" x14ac:dyDescent="0.2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4"/>
      <c r="DB7" s="46"/>
      <c r="DC7" s="46"/>
      <c r="DD7" s="46"/>
      <c r="DE7" s="46"/>
      <c r="DF7" s="46"/>
    </row>
    <row r="8" spans="1:110" ht="10.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</row>
    <row r="9" spans="1:110" s="6" customFormat="1" ht="14.25" x14ac:dyDescent="0.2">
      <c r="A9" s="137" t="s">
        <v>63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46"/>
      <c r="DC9" s="46"/>
      <c r="DD9" s="46"/>
      <c r="DE9" s="46"/>
      <c r="DF9" s="46"/>
    </row>
    <row r="10" spans="1:110" ht="10.5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</row>
    <row r="11" spans="1:110" s="3" customFormat="1" ht="45" customHeight="1" x14ac:dyDescent="0.2">
      <c r="A11" s="151" t="s">
        <v>0</v>
      </c>
      <c r="B11" s="152"/>
      <c r="C11" s="152"/>
      <c r="D11" s="152"/>
      <c r="E11" s="152"/>
      <c r="F11" s="152"/>
      <c r="G11" s="153"/>
      <c r="H11" s="151" t="s">
        <v>18</v>
      </c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3"/>
      <c r="AP11" s="151" t="s">
        <v>65</v>
      </c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3"/>
      <c r="BF11" s="151" t="s">
        <v>66</v>
      </c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3"/>
      <c r="BV11" s="151" t="s">
        <v>67</v>
      </c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3"/>
      <c r="CL11" s="151" t="s">
        <v>21</v>
      </c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3"/>
      <c r="DB11" s="50"/>
      <c r="DC11" s="50"/>
      <c r="DD11" s="50"/>
      <c r="DE11" s="50"/>
      <c r="DF11" s="50"/>
    </row>
    <row r="12" spans="1:110" s="4" customFormat="1" ht="12.75" x14ac:dyDescent="0.2">
      <c r="A12" s="92">
        <v>1</v>
      </c>
      <c r="B12" s="92"/>
      <c r="C12" s="92"/>
      <c r="D12" s="92"/>
      <c r="E12" s="92"/>
      <c r="F12" s="92"/>
      <c r="G12" s="92"/>
      <c r="H12" s="92">
        <v>2</v>
      </c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>
        <v>3</v>
      </c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>
        <v>4</v>
      </c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>
        <v>5</v>
      </c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>
        <v>6</v>
      </c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51"/>
      <c r="DC12" s="51"/>
      <c r="DD12" s="51"/>
      <c r="DE12" s="51"/>
      <c r="DF12" s="51"/>
    </row>
    <row r="13" spans="1:110" s="4" customFormat="1" ht="12.75" x14ac:dyDescent="0.2">
      <c r="A13" s="123" t="s">
        <v>30</v>
      </c>
      <c r="B13" s="123"/>
      <c r="C13" s="123"/>
      <c r="D13" s="123"/>
      <c r="E13" s="123"/>
      <c r="F13" s="123"/>
      <c r="G13" s="123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>
        <f>AP13*BF13*BV13</f>
        <v>0</v>
      </c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1"/>
      <c r="DC13" s="51"/>
      <c r="DD13" s="51"/>
      <c r="DE13" s="51"/>
      <c r="DF13" s="51"/>
    </row>
    <row r="14" spans="1:110" s="4" customFormat="1" ht="12.75" x14ac:dyDescent="0.2">
      <c r="A14" s="123" t="s">
        <v>34</v>
      </c>
      <c r="B14" s="123"/>
      <c r="C14" s="123"/>
      <c r="D14" s="123"/>
      <c r="E14" s="123"/>
      <c r="F14" s="123"/>
      <c r="G14" s="123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>
        <f t="shared" ref="CL14:CL24" si="0">AP14*BF14*BV14</f>
        <v>0</v>
      </c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1"/>
      <c r="DC14" s="51"/>
      <c r="DD14" s="51"/>
      <c r="DE14" s="51"/>
      <c r="DF14" s="51"/>
    </row>
    <row r="15" spans="1:110" s="4" customFormat="1" ht="12.75" x14ac:dyDescent="0.2">
      <c r="A15" s="123" t="s">
        <v>40</v>
      </c>
      <c r="B15" s="123"/>
      <c r="C15" s="123"/>
      <c r="D15" s="123"/>
      <c r="E15" s="123"/>
      <c r="F15" s="123"/>
      <c r="G15" s="123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>
        <f t="shared" si="0"/>
        <v>0</v>
      </c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1"/>
      <c r="DC15" s="51"/>
      <c r="DD15" s="51"/>
      <c r="DE15" s="51"/>
      <c r="DF15" s="51"/>
    </row>
    <row r="16" spans="1:110" s="4" customFormat="1" ht="12.75" x14ac:dyDescent="0.2">
      <c r="A16" s="123" t="s">
        <v>102</v>
      </c>
      <c r="B16" s="123"/>
      <c r="C16" s="123"/>
      <c r="D16" s="123"/>
      <c r="E16" s="123"/>
      <c r="F16" s="123"/>
      <c r="G16" s="123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>
        <f t="shared" si="0"/>
        <v>0</v>
      </c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1"/>
      <c r="DC16" s="51"/>
      <c r="DD16" s="51"/>
      <c r="DE16" s="51"/>
      <c r="DF16" s="51"/>
    </row>
    <row r="17" spans="1:110" s="4" customFormat="1" ht="12.75" x14ac:dyDescent="0.2">
      <c r="A17" s="123" t="s">
        <v>203</v>
      </c>
      <c r="B17" s="123"/>
      <c r="C17" s="123"/>
      <c r="D17" s="123"/>
      <c r="E17" s="123"/>
      <c r="F17" s="123"/>
      <c r="G17" s="123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>
        <f t="shared" si="0"/>
        <v>0</v>
      </c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1"/>
      <c r="DC17" s="51"/>
      <c r="DD17" s="51"/>
      <c r="DE17" s="51"/>
      <c r="DF17" s="51"/>
    </row>
    <row r="18" spans="1:110" s="4" customFormat="1" ht="12.75" x14ac:dyDescent="0.2">
      <c r="A18" s="123" t="s">
        <v>204</v>
      </c>
      <c r="B18" s="123"/>
      <c r="C18" s="123"/>
      <c r="D18" s="123"/>
      <c r="E18" s="123"/>
      <c r="F18" s="123"/>
      <c r="G18" s="123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>
        <f t="shared" si="0"/>
        <v>0</v>
      </c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1"/>
      <c r="DC18" s="51"/>
      <c r="DD18" s="51"/>
      <c r="DE18" s="51"/>
      <c r="DF18" s="51"/>
    </row>
    <row r="19" spans="1:110" s="4" customFormat="1" ht="12.75" x14ac:dyDescent="0.2">
      <c r="A19" s="123" t="s">
        <v>205</v>
      </c>
      <c r="B19" s="123"/>
      <c r="C19" s="123"/>
      <c r="D19" s="123"/>
      <c r="E19" s="123"/>
      <c r="F19" s="123"/>
      <c r="G19" s="123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>
        <f t="shared" si="0"/>
        <v>0</v>
      </c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1"/>
      <c r="DC19" s="51"/>
      <c r="DD19" s="51"/>
      <c r="DE19" s="51"/>
      <c r="DF19" s="51"/>
    </row>
    <row r="20" spans="1:110" s="4" customFormat="1" ht="12.75" x14ac:dyDescent="0.2">
      <c r="A20" s="123" t="s">
        <v>206</v>
      </c>
      <c r="B20" s="123"/>
      <c r="C20" s="123"/>
      <c r="D20" s="123"/>
      <c r="E20" s="123"/>
      <c r="F20" s="123"/>
      <c r="G20" s="123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>
        <f t="shared" si="0"/>
        <v>0</v>
      </c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1"/>
      <c r="DC20" s="51"/>
      <c r="DD20" s="51"/>
      <c r="DE20" s="51"/>
      <c r="DF20" s="51"/>
    </row>
    <row r="21" spans="1:110" s="4" customFormat="1" ht="12.75" x14ac:dyDescent="0.2">
      <c r="A21" s="123" t="s">
        <v>207</v>
      </c>
      <c r="B21" s="123"/>
      <c r="C21" s="123"/>
      <c r="D21" s="123"/>
      <c r="E21" s="123"/>
      <c r="F21" s="123"/>
      <c r="G21" s="123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>
        <f t="shared" si="0"/>
        <v>0</v>
      </c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1"/>
      <c r="DC21" s="51"/>
      <c r="DD21" s="51"/>
      <c r="DE21" s="51"/>
      <c r="DF21" s="51"/>
    </row>
    <row r="22" spans="1:110" s="4" customFormat="1" ht="12.75" x14ac:dyDescent="0.2">
      <c r="A22" s="123" t="s">
        <v>208</v>
      </c>
      <c r="B22" s="123"/>
      <c r="C22" s="123"/>
      <c r="D22" s="123"/>
      <c r="E22" s="123"/>
      <c r="F22" s="123"/>
      <c r="G22" s="123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>
        <f t="shared" si="0"/>
        <v>0</v>
      </c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1"/>
      <c r="DC22" s="51"/>
      <c r="DD22" s="51"/>
      <c r="DE22" s="51"/>
      <c r="DF22" s="51"/>
    </row>
    <row r="23" spans="1:110" s="4" customFormat="1" ht="12.75" x14ac:dyDescent="0.2">
      <c r="A23" s="123" t="s">
        <v>209</v>
      </c>
      <c r="B23" s="123"/>
      <c r="C23" s="123"/>
      <c r="D23" s="123"/>
      <c r="E23" s="123"/>
      <c r="F23" s="123"/>
      <c r="G23" s="123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>
        <f t="shared" si="0"/>
        <v>0</v>
      </c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1"/>
      <c r="DC23" s="51"/>
      <c r="DD23" s="51"/>
      <c r="DE23" s="51"/>
      <c r="DF23" s="51"/>
    </row>
    <row r="24" spans="1:110" s="4" customFormat="1" ht="12.75" x14ac:dyDescent="0.2">
      <c r="A24" s="123" t="s">
        <v>210</v>
      </c>
      <c r="B24" s="123"/>
      <c r="C24" s="123"/>
      <c r="D24" s="123"/>
      <c r="E24" s="123"/>
      <c r="F24" s="123"/>
      <c r="G24" s="123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>
        <f t="shared" si="0"/>
        <v>0</v>
      </c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1"/>
      <c r="DC24" s="51"/>
      <c r="DD24" s="51"/>
      <c r="DE24" s="51"/>
      <c r="DF24" s="51"/>
    </row>
    <row r="25" spans="1:110" s="5" customFormat="1" ht="15" customHeight="1" x14ac:dyDescent="0.2">
      <c r="A25" s="119"/>
      <c r="B25" s="119"/>
      <c r="C25" s="119"/>
      <c r="D25" s="119"/>
      <c r="E25" s="119"/>
      <c r="F25" s="119"/>
      <c r="G25" s="119"/>
      <c r="H25" s="148" t="s">
        <v>64</v>
      </c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50"/>
      <c r="AP25" s="56" t="s">
        <v>11</v>
      </c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 t="s">
        <v>11</v>
      </c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 t="s">
        <v>11</v>
      </c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122">
        <f>SUM(CL13:DA24)</f>
        <v>0</v>
      </c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9"/>
      <c r="DC25" s="19"/>
      <c r="DD25" s="19"/>
      <c r="DE25" s="19"/>
      <c r="DF25" s="19"/>
    </row>
    <row r="26" spans="1:110" ht="10.5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</row>
    <row r="27" spans="1:110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</row>
  </sheetData>
  <mergeCells count="95">
    <mergeCell ref="CL13:DA13"/>
    <mergeCell ref="A14:G14"/>
    <mergeCell ref="H14:AO14"/>
    <mergeCell ref="AP14:BE14"/>
    <mergeCell ref="BF14:BU14"/>
    <mergeCell ref="BV14:CK14"/>
    <mergeCell ref="CL14:DA14"/>
    <mergeCell ref="A13:G13"/>
    <mergeCell ref="H13:AO13"/>
    <mergeCell ref="AP13:BE13"/>
    <mergeCell ref="BF13:BU13"/>
    <mergeCell ref="BV13:CK13"/>
    <mergeCell ref="CL15:DA15"/>
    <mergeCell ref="A16:G16"/>
    <mergeCell ref="H16:AO16"/>
    <mergeCell ref="AP16:BE16"/>
    <mergeCell ref="BF16:BU16"/>
    <mergeCell ref="BV16:CK16"/>
    <mergeCell ref="CL16:DA16"/>
    <mergeCell ref="A15:G15"/>
    <mergeCell ref="H15:AO15"/>
    <mergeCell ref="AP15:BE15"/>
    <mergeCell ref="BF15:BU15"/>
    <mergeCell ref="BV15:CK15"/>
    <mergeCell ref="CL17:DA17"/>
    <mergeCell ref="A18:G18"/>
    <mergeCell ref="H18:AO18"/>
    <mergeCell ref="AP18:BE18"/>
    <mergeCell ref="BF18:BU18"/>
    <mergeCell ref="BV18:CK18"/>
    <mergeCell ref="CL18:DA18"/>
    <mergeCell ref="A17:G17"/>
    <mergeCell ref="H17:AO17"/>
    <mergeCell ref="AP17:BE17"/>
    <mergeCell ref="BF17:BU17"/>
    <mergeCell ref="BV17:CK17"/>
    <mergeCell ref="CL19:DA19"/>
    <mergeCell ref="A20:G20"/>
    <mergeCell ref="H20:AO20"/>
    <mergeCell ref="AP20:BE20"/>
    <mergeCell ref="BF20:BU20"/>
    <mergeCell ref="BV20:CK20"/>
    <mergeCell ref="CL20:DA20"/>
    <mergeCell ref="A19:G19"/>
    <mergeCell ref="H19:AO19"/>
    <mergeCell ref="AP19:BE19"/>
    <mergeCell ref="BF19:BU19"/>
    <mergeCell ref="BV19:CK19"/>
    <mergeCell ref="CL25:DA25"/>
    <mergeCell ref="A25:G25"/>
    <mergeCell ref="CL21:DA21"/>
    <mergeCell ref="A22:G22"/>
    <mergeCell ref="H22:AO22"/>
    <mergeCell ref="AP22:BE22"/>
    <mergeCell ref="BF22:BU22"/>
    <mergeCell ref="BV22:CK22"/>
    <mergeCell ref="CL22:DA22"/>
    <mergeCell ref="A21:G21"/>
    <mergeCell ref="H21:AO21"/>
    <mergeCell ref="AP21:BE21"/>
    <mergeCell ref="BF21:BU21"/>
    <mergeCell ref="BV21:CK21"/>
    <mergeCell ref="CL23:DA23"/>
    <mergeCell ref="A24:G24"/>
    <mergeCell ref="H24:AO24"/>
    <mergeCell ref="AP24:BE24"/>
    <mergeCell ref="BF24:BU24"/>
    <mergeCell ref="BV24:CK24"/>
    <mergeCell ref="CL24:DA24"/>
    <mergeCell ref="A23:G23"/>
    <mergeCell ref="H23:AO23"/>
    <mergeCell ref="AP23:BE23"/>
    <mergeCell ref="BF23:BU23"/>
    <mergeCell ref="BV23:CK23"/>
    <mergeCell ref="AP11:BE11"/>
    <mergeCell ref="BF11:BU11"/>
    <mergeCell ref="BV11:CK11"/>
    <mergeCell ref="BF25:BU25"/>
    <mergeCell ref="BV25:CK25"/>
    <mergeCell ref="H25:AO25"/>
    <mergeCell ref="AP25:BE25"/>
    <mergeCell ref="A3:DA3"/>
    <mergeCell ref="X5:DA5"/>
    <mergeCell ref="A7:AO7"/>
    <mergeCell ref="AP7:DA7"/>
    <mergeCell ref="A9:DA9"/>
    <mergeCell ref="CL11:DA11"/>
    <mergeCell ref="A12:G12"/>
    <mergeCell ref="H12:AO12"/>
    <mergeCell ref="AP12:BE12"/>
    <mergeCell ref="BF12:BU12"/>
    <mergeCell ref="BV12:CK12"/>
    <mergeCell ref="CL12:DA12"/>
    <mergeCell ref="A11:G11"/>
    <mergeCell ref="H11:AO1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справочник!$C$2:$C$8</xm:f>
          </x14:formula1>
          <xm:sqref>AP7:DA7</xm:sqref>
        </x14:dataValidation>
        <x14:dataValidation type="list" allowBlank="1" showInputMessage="1" showErrorMessage="1">
          <x14:formula1>
            <xm:f>справочник!$A$2:$A$239</xm:f>
          </x14:formula1>
          <xm:sqref>AP13:BU24</xm:sqref>
        </x14:dataValidation>
        <x14:dataValidation type="list" allowBlank="1" showInputMessage="1" showErrorMessage="1">
          <x14:formula1>
            <xm:f>справочник!$M$2:$M$80</xm:f>
          </x14:formula1>
          <xm:sqref>X5:DA5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4"/>
  <sheetViews>
    <sheetView zoomScale="130" zoomScaleNormal="130" workbookViewId="0">
      <selection activeCell="B2" sqref="A2:DA14"/>
    </sheetView>
  </sheetViews>
  <sheetFormatPr defaultColWidth="0.85546875" defaultRowHeight="15" x14ac:dyDescent="0.25"/>
  <cols>
    <col min="1" max="16384" width="0.85546875" style="2"/>
  </cols>
  <sheetData>
    <row r="1" spans="1:105" ht="3" customHeight="1" x14ac:dyDescent="0.25"/>
    <row r="2" spans="1:105" ht="10.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</row>
    <row r="3" spans="1:105" s="6" customFormat="1" ht="14.25" x14ac:dyDescent="0.2">
      <c r="A3" s="137" t="s">
        <v>68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</row>
    <row r="4" spans="1:105" s="6" customFormat="1" ht="14.25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</row>
    <row r="5" spans="1:105" s="6" customFormat="1" ht="36.75" customHeight="1" x14ac:dyDescent="0.2">
      <c r="A5" s="52"/>
      <c r="B5" s="52"/>
      <c r="C5" s="52"/>
      <c r="D5" s="52"/>
      <c r="E5" s="52"/>
      <c r="F5" s="52"/>
      <c r="G5" s="137" t="s">
        <v>195</v>
      </c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52"/>
      <c r="AF5" s="52"/>
      <c r="AG5" s="52"/>
      <c r="AH5" s="52"/>
      <c r="AI5" s="52"/>
      <c r="AJ5" s="52"/>
      <c r="AK5" s="52"/>
      <c r="AL5" s="134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6"/>
      <c r="DA5" s="52"/>
    </row>
    <row r="6" spans="1:105" s="6" customFormat="1" ht="6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</row>
    <row r="7" spans="1:105" s="6" customFormat="1" ht="44.25" customHeight="1" x14ac:dyDescent="0.2">
      <c r="A7" s="52"/>
      <c r="B7" s="52"/>
      <c r="C7" s="52"/>
      <c r="D7" s="52"/>
      <c r="E7" s="52"/>
      <c r="F7" s="52"/>
      <c r="G7" s="52"/>
      <c r="H7" s="137" t="s">
        <v>119</v>
      </c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52"/>
      <c r="AE7" s="52"/>
      <c r="AF7" s="52"/>
      <c r="AG7" s="52"/>
      <c r="AH7" s="52"/>
      <c r="AI7" s="52"/>
      <c r="AJ7" s="52"/>
      <c r="AK7" s="52"/>
      <c r="AL7" s="134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6"/>
      <c r="DA7" s="52"/>
    </row>
    <row r="8" spans="1:105" ht="10.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</row>
    <row r="9" spans="1:105" s="3" customFormat="1" ht="45" customHeight="1" x14ac:dyDescent="0.2">
      <c r="A9" s="94" t="s">
        <v>0</v>
      </c>
      <c r="B9" s="95"/>
      <c r="C9" s="95"/>
      <c r="D9" s="95"/>
      <c r="E9" s="95"/>
      <c r="F9" s="95"/>
      <c r="G9" s="96"/>
      <c r="H9" s="94" t="s">
        <v>18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6"/>
      <c r="BD9" s="94" t="s">
        <v>69</v>
      </c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6"/>
      <c r="BT9" s="94" t="s">
        <v>70</v>
      </c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6"/>
      <c r="CJ9" s="94" t="s">
        <v>52</v>
      </c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6"/>
    </row>
    <row r="10" spans="1:105" s="4" customFormat="1" ht="12.75" x14ac:dyDescent="0.2">
      <c r="A10" s="92">
        <v>1</v>
      </c>
      <c r="B10" s="92"/>
      <c r="C10" s="92"/>
      <c r="D10" s="92"/>
      <c r="E10" s="92"/>
      <c r="F10" s="92"/>
      <c r="G10" s="92"/>
      <c r="H10" s="92">
        <v>2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>
        <v>3</v>
      </c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>
        <v>4</v>
      </c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>
        <v>5</v>
      </c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</row>
    <row r="11" spans="1:105" s="5" customFormat="1" ht="15" customHeight="1" x14ac:dyDescent="0.2">
      <c r="A11" s="123" t="s">
        <v>34</v>
      </c>
      <c r="B11" s="123"/>
      <c r="C11" s="123"/>
      <c r="D11" s="123"/>
      <c r="E11" s="123"/>
      <c r="F11" s="123"/>
      <c r="G11" s="123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122">
        <f>BD11*BT11</f>
        <v>0</v>
      </c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</row>
    <row r="12" spans="1:105" s="5" customFormat="1" ht="15" customHeight="1" x14ac:dyDescent="0.2">
      <c r="A12" s="123" t="s">
        <v>40</v>
      </c>
      <c r="B12" s="123"/>
      <c r="C12" s="123"/>
      <c r="D12" s="123"/>
      <c r="E12" s="123"/>
      <c r="F12" s="123"/>
      <c r="G12" s="123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6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122">
        <f>BD12*BT12</f>
        <v>0</v>
      </c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</row>
    <row r="13" spans="1:105" s="17" customFormat="1" ht="15" customHeight="1" x14ac:dyDescent="0.2">
      <c r="A13" s="119"/>
      <c r="B13" s="119"/>
      <c r="C13" s="119"/>
      <c r="D13" s="119"/>
      <c r="E13" s="119"/>
      <c r="F13" s="119"/>
      <c r="G13" s="119"/>
      <c r="H13" s="129" t="s">
        <v>10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30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122">
        <f>SUM(BT11:CI12)</f>
        <v>0</v>
      </c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>
        <f>SUM(CJ11:DA12)</f>
        <v>0</v>
      </c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</row>
    <row r="14" spans="1:105" ht="10.5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</row>
  </sheetData>
  <mergeCells count="30">
    <mergeCell ref="BT10:CI10"/>
    <mergeCell ref="CJ10:DA10"/>
    <mergeCell ref="A11:G11"/>
    <mergeCell ref="H11:BC11"/>
    <mergeCell ref="A12:G12"/>
    <mergeCell ref="H12:BC12"/>
    <mergeCell ref="BD12:BS12"/>
    <mergeCell ref="BT12:CI12"/>
    <mergeCell ref="CJ12:DA12"/>
    <mergeCell ref="BD11:BS11"/>
    <mergeCell ref="BT11:CI11"/>
    <mergeCell ref="CJ11:DA11"/>
    <mergeCell ref="A10:G10"/>
    <mergeCell ref="H10:BC10"/>
    <mergeCell ref="BD10:BS10"/>
    <mergeCell ref="A13:G13"/>
    <mergeCell ref="H13:BC13"/>
    <mergeCell ref="BD13:BS13"/>
    <mergeCell ref="BT13:CI13"/>
    <mergeCell ref="CJ13:DA13"/>
    <mergeCell ref="A3:DA3"/>
    <mergeCell ref="A9:G9"/>
    <mergeCell ref="H9:BC9"/>
    <mergeCell ref="BD9:BS9"/>
    <mergeCell ref="BT9:CI9"/>
    <mergeCell ref="CJ9:DA9"/>
    <mergeCell ref="G5:AD5"/>
    <mergeCell ref="H7:AC7"/>
    <mergeCell ref="AL5:CZ5"/>
    <mergeCell ref="AL7:CZ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справочник!$A$2:$A$241</xm:f>
          </x14:formula1>
          <xm:sqref>BD11:BS12</xm:sqref>
        </x14:dataValidation>
        <x14:dataValidation type="list" allowBlank="1" showInputMessage="1" showErrorMessage="1">
          <x14:formula1>
            <xm:f>справочник!$C$2:$C$8</xm:f>
          </x14:formula1>
          <xm:sqref>AL5:CZ5</xm:sqref>
        </x14:dataValidation>
        <x14:dataValidation type="list" allowBlank="1" showInputMessage="1" showErrorMessage="1">
          <x14:formula1>
            <xm:f>справочник!$M$2:$M$121</xm:f>
          </x14:formula1>
          <xm:sqref>AL7:CZ7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7"/>
  <sheetViews>
    <sheetView zoomScale="130" zoomScaleNormal="130" workbookViewId="0">
      <selection activeCell="EV10" sqref="EV10:EV11"/>
    </sheetView>
  </sheetViews>
  <sheetFormatPr defaultColWidth="0.85546875" defaultRowHeight="15" x14ac:dyDescent="0.25"/>
  <cols>
    <col min="1" max="16384" width="0.85546875" style="2"/>
  </cols>
  <sheetData>
    <row r="1" spans="1:110" ht="3" customHeight="1" x14ac:dyDescent="0.25"/>
    <row r="2" spans="1:110" ht="10.5" customHeight="1" x14ac:dyDescent="0.25"/>
    <row r="3" spans="1:110" s="6" customFormat="1" ht="14.25" x14ac:dyDescent="0.2">
      <c r="A3" s="58" t="s">
        <v>71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</row>
    <row r="4" spans="1:110" s="6" customFormat="1" ht="14.25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46"/>
      <c r="DC4" s="46"/>
      <c r="DD4" s="46"/>
      <c r="DE4" s="46"/>
      <c r="DF4" s="46"/>
    </row>
    <row r="5" spans="1:110" s="6" customFormat="1" ht="24.75" customHeight="1" x14ac:dyDescent="0.2">
      <c r="A5" s="52"/>
      <c r="B5" s="52"/>
      <c r="C5" s="52"/>
      <c r="D5" s="52"/>
      <c r="E5" s="52"/>
      <c r="F5" s="52"/>
      <c r="G5" s="52"/>
      <c r="H5" s="52"/>
      <c r="I5" s="137" t="s">
        <v>195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52"/>
      <c r="AC5" s="52"/>
      <c r="AD5" s="52"/>
      <c r="AE5" s="52"/>
      <c r="AF5" s="52"/>
      <c r="AG5" s="134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6"/>
      <c r="CZ5" s="52"/>
      <c r="DA5" s="52"/>
      <c r="DB5" s="46"/>
      <c r="DC5" s="46"/>
      <c r="DD5" s="46"/>
      <c r="DE5" s="46"/>
      <c r="DF5" s="46"/>
    </row>
    <row r="6" spans="1:110" s="6" customFormat="1" ht="14.25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46"/>
      <c r="DC6" s="46"/>
      <c r="DD6" s="46"/>
      <c r="DE6" s="46"/>
      <c r="DF6" s="46"/>
    </row>
    <row r="7" spans="1:110" s="6" customFormat="1" ht="33" customHeight="1" x14ac:dyDescent="0.2">
      <c r="A7" s="52"/>
      <c r="B7" s="52"/>
      <c r="C7" s="52"/>
      <c r="D7" s="52"/>
      <c r="E7" s="52"/>
      <c r="F7" s="52"/>
      <c r="G7" s="52"/>
      <c r="H7" s="52"/>
      <c r="I7" s="137" t="s">
        <v>119</v>
      </c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52"/>
      <c r="AC7" s="52"/>
      <c r="AD7" s="52"/>
      <c r="AE7" s="52"/>
      <c r="AF7" s="52"/>
      <c r="AG7" s="134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6"/>
      <c r="CZ7" s="52"/>
      <c r="DA7" s="52"/>
      <c r="DB7" s="46"/>
      <c r="DC7" s="46"/>
      <c r="DD7" s="46"/>
      <c r="DE7" s="46"/>
      <c r="DF7" s="46"/>
    </row>
    <row r="8" spans="1:110" ht="10.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</row>
    <row r="9" spans="1:110" s="3" customFormat="1" ht="45" customHeight="1" x14ac:dyDescent="0.2">
      <c r="A9" s="151" t="s">
        <v>0</v>
      </c>
      <c r="B9" s="152"/>
      <c r="C9" s="152"/>
      <c r="D9" s="152"/>
      <c r="E9" s="152"/>
      <c r="F9" s="152"/>
      <c r="G9" s="153"/>
      <c r="H9" s="151" t="s">
        <v>54</v>
      </c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3"/>
      <c r="AP9" s="151" t="s">
        <v>72</v>
      </c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1" t="s">
        <v>73</v>
      </c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3"/>
      <c r="BV9" s="151" t="s">
        <v>74</v>
      </c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3"/>
      <c r="CL9" s="151" t="s">
        <v>75</v>
      </c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3"/>
      <c r="DB9" s="50"/>
      <c r="DC9" s="50"/>
      <c r="DD9" s="50"/>
      <c r="DE9" s="50"/>
      <c r="DF9" s="50"/>
    </row>
    <row r="10" spans="1:110" s="4" customFormat="1" ht="12.75" x14ac:dyDescent="0.2">
      <c r="A10" s="92">
        <v>1</v>
      </c>
      <c r="B10" s="92"/>
      <c r="C10" s="92"/>
      <c r="D10" s="92"/>
      <c r="E10" s="92"/>
      <c r="F10" s="92"/>
      <c r="G10" s="92"/>
      <c r="H10" s="92">
        <v>2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>
        <v>4</v>
      </c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>
        <v>5</v>
      </c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>
        <v>6</v>
      </c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>
        <v>6</v>
      </c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51"/>
      <c r="DC10" s="51"/>
      <c r="DD10" s="51"/>
      <c r="DE10" s="51"/>
      <c r="DF10" s="51"/>
    </row>
    <row r="11" spans="1:110" s="5" customFormat="1" ht="15" customHeight="1" x14ac:dyDescent="0.2">
      <c r="A11" s="119" t="s">
        <v>30</v>
      </c>
      <c r="B11" s="119"/>
      <c r="C11" s="119"/>
      <c r="D11" s="119"/>
      <c r="E11" s="119"/>
      <c r="F11" s="119"/>
      <c r="G11" s="119"/>
      <c r="H11" s="147" t="s">
        <v>213</v>
      </c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157">
        <f>BV13+BV14+BV15+BV16</f>
        <v>0</v>
      </c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22">
        <f>CL13+CL14+CL15+CL16</f>
        <v>0</v>
      </c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9"/>
      <c r="DC11" s="19"/>
      <c r="DD11" s="19"/>
      <c r="DE11" s="19"/>
      <c r="DF11" s="19"/>
    </row>
    <row r="12" spans="1:110" s="5" customFormat="1" ht="15" customHeight="1" x14ac:dyDescent="0.2">
      <c r="A12" s="123"/>
      <c r="B12" s="123"/>
      <c r="C12" s="123"/>
      <c r="D12" s="123"/>
      <c r="E12" s="123"/>
      <c r="F12" s="123"/>
      <c r="G12" s="123"/>
      <c r="H12" s="145" t="s">
        <v>226</v>
      </c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19"/>
      <c r="DC12" s="19"/>
      <c r="DD12" s="19"/>
      <c r="DE12" s="19"/>
      <c r="DF12" s="19"/>
    </row>
    <row r="13" spans="1:110" s="5" customFormat="1" ht="15" customHeight="1" x14ac:dyDescent="0.2">
      <c r="A13" s="123" t="s">
        <v>31</v>
      </c>
      <c r="B13" s="123"/>
      <c r="C13" s="123"/>
      <c r="D13" s="123"/>
      <c r="E13" s="123"/>
      <c r="F13" s="123"/>
      <c r="G13" s="123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55">
        <f>AP13*BF13*(BV13+1)</f>
        <v>0</v>
      </c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19"/>
      <c r="DC13" s="19"/>
      <c r="DD13" s="19"/>
      <c r="DE13" s="19"/>
      <c r="DF13" s="19"/>
    </row>
    <row r="14" spans="1:110" s="5" customFormat="1" ht="15" customHeight="1" x14ac:dyDescent="0.2">
      <c r="A14" s="123" t="s">
        <v>32</v>
      </c>
      <c r="B14" s="123"/>
      <c r="C14" s="123"/>
      <c r="D14" s="123"/>
      <c r="E14" s="123"/>
      <c r="F14" s="123"/>
      <c r="G14" s="123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55">
        <f t="shared" ref="CL14:CL16" si="0">AP14*BF14*(BV14+1)</f>
        <v>0</v>
      </c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19"/>
      <c r="DC14" s="19"/>
      <c r="DD14" s="19"/>
      <c r="DE14" s="19"/>
      <c r="DF14" s="19"/>
    </row>
    <row r="15" spans="1:110" s="5" customFormat="1" ht="15" customHeight="1" x14ac:dyDescent="0.2">
      <c r="A15" s="123" t="s">
        <v>33</v>
      </c>
      <c r="B15" s="123"/>
      <c r="C15" s="123"/>
      <c r="D15" s="123"/>
      <c r="E15" s="123"/>
      <c r="F15" s="123"/>
      <c r="G15" s="123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55">
        <f t="shared" si="0"/>
        <v>0</v>
      </c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19"/>
      <c r="DC15" s="19"/>
      <c r="DD15" s="19"/>
      <c r="DE15" s="19"/>
      <c r="DF15" s="19"/>
    </row>
    <row r="16" spans="1:110" s="5" customFormat="1" ht="15" customHeight="1" x14ac:dyDescent="0.2">
      <c r="A16" s="123" t="s">
        <v>214</v>
      </c>
      <c r="B16" s="123"/>
      <c r="C16" s="123"/>
      <c r="D16" s="123"/>
      <c r="E16" s="123"/>
      <c r="F16" s="123"/>
      <c r="G16" s="123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55">
        <f t="shared" si="0"/>
        <v>0</v>
      </c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19"/>
      <c r="DC16" s="19"/>
      <c r="DD16" s="19"/>
      <c r="DE16" s="19"/>
      <c r="DF16" s="19"/>
    </row>
    <row r="17" spans="1:110" s="5" customFormat="1" ht="15" customHeight="1" x14ac:dyDescent="0.2">
      <c r="A17" s="119" t="s">
        <v>34</v>
      </c>
      <c r="B17" s="119"/>
      <c r="C17" s="119"/>
      <c r="D17" s="119"/>
      <c r="E17" s="119"/>
      <c r="F17" s="119"/>
      <c r="G17" s="119"/>
      <c r="H17" s="147" t="s">
        <v>215</v>
      </c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157">
        <f>BV19+BV20+BV21+BV22</f>
        <v>0</v>
      </c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22">
        <f>CL19+CL20+CL21+CL22</f>
        <v>0</v>
      </c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9"/>
      <c r="DC17" s="19"/>
      <c r="DD17" s="19"/>
      <c r="DE17" s="19"/>
      <c r="DF17" s="19"/>
    </row>
    <row r="18" spans="1:110" s="19" customFormat="1" ht="15" customHeight="1" x14ac:dyDescent="0.2">
      <c r="A18" s="123"/>
      <c r="B18" s="123"/>
      <c r="C18" s="123"/>
      <c r="D18" s="123"/>
      <c r="E18" s="123"/>
      <c r="F18" s="123"/>
      <c r="G18" s="123"/>
      <c r="H18" s="145" t="s">
        <v>226</v>
      </c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</row>
    <row r="19" spans="1:110" s="5" customFormat="1" ht="15" customHeight="1" x14ac:dyDescent="0.2">
      <c r="A19" s="123" t="s">
        <v>35</v>
      </c>
      <c r="B19" s="123"/>
      <c r="C19" s="123"/>
      <c r="D19" s="123"/>
      <c r="E19" s="123"/>
      <c r="F19" s="123"/>
      <c r="G19" s="123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55">
        <f>AP19*BF19*(BV19+1)</f>
        <v>0</v>
      </c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19"/>
      <c r="DC19" s="19"/>
      <c r="DD19" s="19"/>
      <c r="DE19" s="19"/>
      <c r="DF19" s="19"/>
    </row>
    <row r="20" spans="1:110" s="5" customFormat="1" ht="15" customHeight="1" x14ac:dyDescent="0.2">
      <c r="A20" s="123" t="s">
        <v>36</v>
      </c>
      <c r="B20" s="123"/>
      <c r="C20" s="123"/>
      <c r="D20" s="123"/>
      <c r="E20" s="123"/>
      <c r="F20" s="123"/>
      <c r="G20" s="123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55">
        <f t="shared" ref="CL20:CL22" si="1">AP20*BF20*(BV20+1)</f>
        <v>0</v>
      </c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19"/>
      <c r="DC20" s="19"/>
      <c r="DD20" s="19"/>
      <c r="DE20" s="19"/>
      <c r="DF20" s="19"/>
    </row>
    <row r="21" spans="1:110" s="5" customFormat="1" ht="15" customHeight="1" x14ac:dyDescent="0.2">
      <c r="A21" s="123" t="s">
        <v>37</v>
      </c>
      <c r="B21" s="123"/>
      <c r="C21" s="123"/>
      <c r="D21" s="123"/>
      <c r="E21" s="123"/>
      <c r="F21" s="123"/>
      <c r="G21" s="123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55">
        <f t="shared" si="1"/>
        <v>0</v>
      </c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19"/>
      <c r="DC21" s="19"/>
      <c r="DD21" s="19"/>
      <c r="DE21" s="19"/>
      <c r="DF21" s="19"/>
    </row>
    <row r="22" spans="1:110" s="5" customFormat="1" ht="15" customHeight="1" x14ac:dyDescent="0.2">
      <c r="A22" s="123" t="s">
        <v>38</v>
      </c>
      <c r="B22" s="123"/>
      <c r="C22" s="123"/>
      <c r="D22" s="123"/>
      <c r="E22" s="123"/>
      <c r="F22" s="123"/>
      <c r="G22" s="123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55">
        <f t="shared" si="1"/>
        <v>0</v>
      </c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19"/>
      <c r="DC22" s="19"/>
      <c r="DD22" s="19"/>
      <c r="DE22" s="19"/>
      <c r="DF22" s="19"/>
    </row>
    <row r="23" spans="1:110" s="17" customFormat="1" ht="15" customHeight="1" x14ac:dyDescent="0.2">
      <c r="A23" s="119" t="s">
        <v>40</v>
      </c>
      <c r="B23" s="119"/>
      <c r="C23" s="119"/>
      <c r="D23" s="119"/>
      <c r="E23" s="119"/>
      <c r="F23" s="119"/>
      <c r="G23" s="119"/>
      <c r="H23" s="147" t="s">
        <v>216</v>
      </c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157">
        <f>BV25+BV26+BV27+BV28</f>
        <v>0</v>
      </c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22">
        <f>CL25+CL26+CL27+CL28</f>
        <v>0</v>
      </c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20"/>
      <c r="DC23" s="20"/>
      <c r="DD23" s="20"/>
      <c r="DE23" s="20"/>
      <c r="DF23" s="20"/>
    </row>
    <row r="24" spans="1:110" s="20" customFormat="1" ht="15" customHeight="1" x14ac:dyDescent="0.2">
      <c r="A24" s="123"/>
      <c r="B24" s="123"/>
      <c r="C24" s="123"/>
      <c r="D24" s="123"/>
      <c r="E24" s="123"/>
      <c r="F24" s="123"/>
      <c r="G24" s="123"/>
      <c r="H24" s="145" t="s">
        <v>226</v>
      </c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</row>
    <row r="25" spans="1:110" s="17" customFormat="1" ht="15" customHeight="1" x14ac:dyDescent="0.2">
      <c r="A25" s="123" t="s">
        <v>217</v>
      </c>
      <c r="B25" s="123"/>
      <c r="C25" s="123"/>
      <c r="D25" s="123"/>
      <c r="E25" s="123"/>
      <c r="F25" s="123"/>
      <c r="G25" s="123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55">
        <f>AP25*BF25*(BV25+1)</f>
        <v>0</v>
      </c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20"/>
      <c r="DC25" s="20"/>
      <c r="DD25" s="20"/>
      <c r="DE25" s="20"/>
      <c r="DF25" s="20"/>
    </row>
    <row r="26" spans="1:110" s="17" customFormat="1" ht="15" customHeight="1" x14ac:dyDescent="0.2">
      <c r="A26" s="123" t="s">
        <v>218</v>
      </c>
      <c r="B26" s="123"/>
      <c r="C26" s="123"/>
      <c r="D26" s="123"/>
      <c r="E26" s="123"/>
      <c r="F26" s="123"/>
      <c r="G26" s="123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55">
        <f t="shared" ref="CL26:CL28" si="2">AP26*BF26*(BV26+1)</f>
        <v>0</v>
      </c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20"/>
      <c r="DC26" s="20"/>
      <c r="DD26" s="20"/>
      <c r="DE26" s="20"/>
      <c r="DF26" s="20"/>
    </row>
    <row r="27" spans="1:110" s="17" customFormat="1" ht="15" customHeight="1" x14ac:dyDescent="0.2">
      <c r="A27" s="123" t="s">
        <v>219</v>
      </c>
      <c r="B27" s="123"/>
      <c r="C27" s="123"/>
      <c r="D27" s="123"/>
      <c r="E27" s="123"/>
      <c r="F27" s="123"/>
      <c r="G27" s="123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55">
        <f t="shared" si="2"/>
        <v>0</v>
      </c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20"/>
      <c r="DC27" s="20"/>
      <c r="DD27" s="20"/>
      <c r="DE27" s="20"/>
      <c r="DF27" s="20"/>
    </row>
    <row r="28" spans="1:110" s="17" customFormat="1" ht="15" customHeight="1" x14ac:dyDescent="0.2">
      <c r="A28" s="123" t="s">
        <v>220</v>
      </c>
      <c r="B28" s="123"/>
      <c r="C28" s="123"/>
      <c r="D28" s="123"/>
      <c r="E28" s="123"/>
      <c r="F28" s="123"/>
      <c r="G28" s="123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55">
        <f t="shared" si="2"/>
        <v>0</v>
      </c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20"/>
      <c r="DC28" s="20"/>
      <c r="DD28" s="20"/>
      <c r="DE28" s="20"/>
      <c r="DF28" s="20"/>
    </row>
    <row r="29" spans="1:110" s="17" customFormat="1" ht="15" customHeight="1" x14ac:dyDescent="0.2">
      <c r="A29" s="119" t="s">
        <v>102</v>
      </c>
      <c r="B29" s="119"/>
      <c r="C29" s="119"/>
      <c r="D29" s="119"/>
      <c r="E29" s="119"/>
      <c r="F29" s="119"/>
      <c r="G29" s="119"/>
      <c r="H29" s="147" t="s">
        <v>221</v>
      </c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157">
        <f>BV31+BV32+BV33+BV34</f>
        <v>0</v>
      </c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22">
        <f>CL31+CL32+CL33+CL34</f>
        <v>0</v>
      </c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20"/>
      <c r="DC29" s="20"/>
      <c r="DD29" s="20"/>
      <c r="DE29" s="20"/>
      <c r="DF29" s="20"/>
    </row>
    <row r="30" spans="1:110" s="20" customFormat="1" ht="15" customHeight="1" x14ac:dyDescent="0.2">
      <c r="A30" s="123"/>
      <c r="B30" s="123"/>
      <c r="C30" s="123"/>
      <c r="D30" s="123"/>
      <c r="E30" s="123"/>
      <c r="F30" s="123"/>
      <c r="G30" s="123"/>
      <c r="H30" s="145" t="s">
        <v>226</v>
      </c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</row>
    <row r="31" spans="1:110" s="5" customFormat="1" ht="15" customHeight="1" x14ac:dyDescent="0.2">
      <c r="A31" s="123" t="s">
        <v>222</v>
      </c>
      <c r="B31" s="123"/>
      <c r="C31" s="123"/>
      <c r="D31" s="123"/>
      <c r="E31" s="123"/>
      <c r="F31" s="123"/>
      <c r="G31" s="123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55">
        <f>AP31*BF31*(BV31+1)</f>
        <v>0</v>
      </c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19"/>
      <c r="DC31" s="19"/>
      <c r="DD31" s="19"/>
      <c r="DE31" s="19"/>
      <c r="DF31" s="19"/>
    </row>
    <row r="32" spans="1:110" s="5" customFormat="1" ht="15" customHeight="1" x14ac:dyDescent="0.2">
      <c r="A32" s="123" t="s">
        <v>223</v>
      </c>
      <c r="B32" s="123"/>
      <c r="C32" s="123"/>
      <c r="D32" s="123"/>
      <c r="E32" s="123"/>
      <c r="F32" s="123"/>
      <c r="G32" s="123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55">
        <f t="shared" ref="CL32:CL34" si="3">AP32*BF32*(BV32+1)</f>
        <v>0</v>
      </c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19"/>
      <c r="DC32" s="19"/>
      <c r="DD32" s="19"/>
      <c r="DE32" s="19"/>
      <c r="DF32" s="19"/>
    </row>
    <row r="33" spans="1:110" s="5" customFormat="1" ht="15" customHeight="1" x14ac:dyDescent="0.2">
      <c r="A33" s="123" t="s">
        <v>224</v>
      </c>
      <c r="B33" s="123"/>
      <c r="C33" s="123"/>
      <c r="D33" s="123"/>
      <c r="E33" s="123"/>
      <c r="F33" s="123"/>
      <c r="G33" s="123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55">
        <f t="shared" si="3"/>
        <v>0</v>
      </c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19"/>
      <c r="DC33" s="19"/>
      <c r="DD33" s="19"/>
      <c r="DE33" s="19"/>
      <c r="DF33" s="19"/>
    </row>
    <row r="34" spans="1:110" s="5" customFormat="1" ht="15" customHeight="1" x14ac:dyDescent="0.2">
      <c r="A34" s="123" t="s">
        <v>225</v>
      </c>
      <c r="B34" s="123"/>
      <c r="C34" s="123"/>
      <c r="D34" s="123"/>
      <c r="E34" s="123"/>
      <c r="F34" s="123"/>
      <c r="G34" s="123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55">
        <f t="shared" si="3"/>
        <v>0</v>
      </c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19"/>
      <c r="DC34" s="19"/>
      <c r="DD34" s="19"/>
      <c r="DE34" s="19"/>
      <c r="DF34" s="19"/>
    </row>
    <row r="35" spans="1:110" s="17" customFormat="1" ht="15" customHeight="1" x14ac:dyDescent="0.2">
      <c r="A35" s="119"/>
      <c r="B35" s="119"/>
      <c r="C35" s="119"/>
      <c r="D35" s="119"/>
      <c r="E35" s="119"/>
      <c r="F35" s="119"/>
      <c r="G35" s="119"/>
      <c r="H35" s="128" t="s">
        <v>10</v>
      </c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30"/>
      <c r="AP35" s="56" t="s">
        <v>11</v>
      </c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 t="s">
        <v>11</v>
      </c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 t="s">
        <v>11</v>
      </c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122">
        <f>CL29+CL23+CL17+CL11</f>
        <v>0</v>
      </c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20"/>
      <c r="DC35" s="20"/>
      <c r="DD35" s="20"/>
      <c r="DE35" s="20"/>
      <c r="DF35" s="20"/>
    </row>
    <row r="36" spans="1:110" ht="12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</row>
    <row r="37" spans="1:110" x14ac:dyDescent="0.25">
      <c r="A37" s="35"/>
      <c r="B37" s="35"/>
      <c r="C37" s="35"/>
      <c r="D37" s="35"/>
      <c r="E37" s="35"/>
      <c r="F37" s="35" t="s">
        <v>227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</row>
  </sheetData>
  <mergeCells count="167">
    <mergeCell ref="I5:AA5"/>
    <mergeCell ref="I7:AA7"/>
    <mergeCell ref="AG5:CY5"/>
    <mergeCell ref="AG7:CY7"/>
    <mergeCell ref="A22:G22"/>
    <mergeCell ref="H22:AO22"/>
    <mergeCell ref="AP22:BE22"/>
    <mergeCell ref="BF22:BU22"/>
    <mergeCell ref="BV22:CK22"/>
    <mergeCell ref="CL22:DA22"/>
    <mergeCell ref="A12:G12"/>
    <mergeCell ref="H12:AO12"/>
    <mergeCell ref="AP12:BE12"/>
    <mergeCell ref="BF12:BU12"/>
    <mergeCell ref="BV12:CK12"/>
    <mergeCell ref="CL12:DA12"/>
    <mergeCell ref="A13:G13"/>
    <mergeCell ref="H13:AO13"/>
    <mergeCell ref="AP13:BE13"/>
    <mergeCell ref="BF13:BU13"/>
    <mergeCell ref="BV13:CK13"/>
    <mergeCell ref="CL13:DA13"/>
    <mergeCell ref="A14:G14"/>
    <mergeCell ref="H14:AO14"/>
    <mergeCell ref="AP14:BE14"/>
    <mergeCell ref="BF14:BU14"/>
    <mergeCell ref="BV14:CK14"/>
    <mergeCell ref="CL14:DA14"/>
    <mergeCell ref="A15:G15"/>
    <mergeCell ref="H15:AO15"/>
    <mergeCell ref="AP15:BE15"/>
    <mergeCell ref="BF15:BU15"/>
    <mergeCell ref="BV15:CK15"/>
    <mergeCell ref="CL15:DA15"/>
    <mergeCell ref="A16:G16"/>
    <mergeCell ref="H16:AO16"/>
    <mergeCell ref="AP16:BE16"/>
    <mergeCell ref="BF16:BU16"/>
    <mergeCell ref="BV16:CK16"/>
    <mergeCell ref="CL16:DA16"/>
    <mergeCell ref="A17:G17"/>
    <mergeCell ref="H17:AO17"/>
    <mergeCell ref="AP17:BE17"/>
    <mergeCell ref="BF17:BU17"/>
    <mergeCell ref="BV17:CK17"/>
    <mergeCell ref="CL17:DA17"/>
    <mergeCell ref="CL21:DA21"/>
    <mergeCell ref="A18:G18"/>
    <mergeCell ref="H18:AO18"/>
    <mergeCell ref="AP18:BE18"/>
    <mergeCell ref="BF18:BU18"/>
    <mergeCell ref="BV18:CK18"/>
    <mergeCell ref="CL18:DA18"/>
    <mergeCell ref="A19:G19"/>
    <mergeCell ref="H19:AO19"/>
    <mergeCell ref="AP19:BE19"/>
    <mergeCell ref="BF19:BU19"/>
    <mergeCell ref="BV19:CK19"/>
    <mergeCell ref="CL19:DA19"/>
    <mergeCell ref="CL10:DA10"/>
    <mergeCell ref="A35:G35"/>
    <mergeCell ref="H35:AO35"/>
    <mergeCell ref="AP35:BE35"/>
    <mergeCell ref="BF35:BU35"/>
    <mergeCell ref="BV35:CK35"/>
    <mergeCell ref="CL35:DA35"/>
    <mergeCell ref="A34:G34"/>
    <mergeCell ref="H34:AO34"/>
    <mergeCell ref="AP34:BE34"/>
    <mergeCell ref="BF34:BU34"/>
    <mergeCell ref="BV34:CK34"/>
    <mergeCell ref="CL34:DA34"/>
    <mergeCell ref="A20:G20"/>
    <mergeCell ref="H20:AO20"/>
    <mergeCell ref="AP20:BE20"/>
    <mergeCell ref="BF20:BU20"/>
    <mergeCell ref="BV20:CK20"/>
    <mergeCell ref="CL20:DA20"/>
    <mergeCell ref="A21:G21"/>
    <mergeCell ref="H21:AO21"/>
    <mergeCell ref="AP21:BE21"/>
    <mergeCell ref="BF21:BU21"/>
    <mergeCell ref="BV21:CK21"/>
    <mergeCell ref="A3:DA3"/>
    <mergeCell ref="A9:G9"/>
    <mergeCell ref="H9:AO9"/>
    <mergeCell ref="AP9:BE9"/>
    <mergeCell ref="BF9:BU9"/>
    <mergeCell ref="BV9:CK9"/>
    <mergeCell ref="CL9:DA9"/>
    <mergeCell ref="A23:G23"/>
    <mergeCell ref="H23:AO23"/>
    <mergeCell ref="AP23:BE23"/>
    <mergeCell ref="BF23:BU23"/>
    <mergeCell ref="BV23:CK23"/>
    <mergeCell ref="CL23:DA23"/>
    <mergeCell ref="A11:G11"/>
    <mergeCell ref="H11:AO11"/>
    <mergeCell ref="AP11:BE11"/>
    <mergeCell ref="BF11:BU11"/>
    <mergeCell ref="BV11:CK11"/>
    <mergeCell ref="CL11:DA11"/>
    <mergeCell ref="A10:G10"/>
    <mergeCell ref="H10:AO10"/>
    <mergeCell ref="AP10:BE10"/>
    <mergeCell ref="BF10:BU10"/>
    <mergeCell ref="BV10:CK10"/>
    <mergeCell ref="A24:G24"/>
    <mergeCell ref="H24:AO24"/>
    <mergeCell ref="AP24:BE24"/>
    <mergeCell ref="BF24:BU24"/>
    <mergeCell ref="BV24:CK24"/>
    <mergeCell ref="CL24:DA24"/>
    <mergeCell ref="A25:G25"/>
    <mergeCell ref="H25:AO25"/>
    <mergeCell ref="AP25:BE25"/>
    <mergeCell ref="BF25:BU25"/>
    <mergeCell ref="BV25:CK25"/>
    <mergeCell ref="CL25:DA25"/>
    <mergeCell ref="A26:G26"/>
    <mergeCell ref="H26:AO26"/>
    <mergeCell ref="AP26:BE26"/>
    <mergeCell ref="BF26:BU26"/>
    <mergeCell ref="BV26:CK26"/>
    <mergeCell ref="CL26:DA26"/>
    <mergeCell ref="A27:G27"/>
    <mergeCell ref="H27:AO27"/>
    <mergeCell ref="AP27:BE27"/>
    <mergeCell ref="BF27:BU27"/>
    <mergeCell ref="BV27:CK27"/>
    <mergeCell ref="CL27:DA27"/>
    <mergeCell ref="A28:G28"/>
    <mergeCell ref="H28:AO28"/>
    <mergeCell ref="AP28:BE28"/>
    <mergeCell ref="BF28:BU28"/>
    <mergeCell ref="BV28:CK28"/>
    <mergeCell ref="CL28:DA28"/>
    <mergeCell ref="A29:G29"/>
    <mergeCell ref="H29:AO29"/>
    <mergeCell ref="AP29:BE29"/>
    <mergeCell ref="BF29:BU29"/>
    <mergeCell ref="BV29:CK29"/>
    <mergeCell ref="CL29:DA29"/>
    <mergeCell ref="A30:G30"/>
    <mergeCell ref="H30:AO30"/>
    <mergeCell ref="AP30:BE30"/>
    <mergeCell ref="BF30:BU30"/>
    <mergeCell ref="BV30:CK30"/>
    <mergeCell ref="CL30:DA30"/>
    <mergeCell ref="A33:G33"/>
    <mergeCell ref="H33:AO33"/>
    <mergeCell ref="AP33:BE33"/>
    <mergeCell ref="BF33:BU33"/>
    <mergeCell ref="BV33:CK33"/>
    <mergeCell ref="CL33:DA33"/>
    <mergeCell ref="A31:G31"/>
    <mergeCell ref="H31:AO31"/>
    <mergeCell ref="AP31:BE31"/>
    <mergeCell ref="BF31:BU31"/>
    <mergeCell ref="BV31:CK31"/>
    <mergeCell ref="CL31:DA31"/>
    <mergeCell ref="A32:G32"/>
    <mergeCell ref="H32:AO32"/>
    <mergeCell ref="AP32:BE32"/>
    <mergeCell ref="BF32:BU32"/>
    <mergeCell ref="BV32:CK32"/>
    <mergeCell ref="CL32:DA3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справочник!$C$2:$C$8</xm:f>
          </x14:formula1>
          <xm:sqref>AG5:CY5</xm:sqref>
        </x14:dataValidation>
        <x14:dataValidation type="list" allowBlank="1" showInputMessage="1" showErrorMessage="1">
          <x14:formula1>
            <xm:f>справочник!$M$2:$M$81</xm:f>
          </x14:formula1>
          <xm:sqref>AG7:CY7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3"/>
  <sheetViews>
    <sheetView zoomScale="130" zoomScaleNormal="130" workbookViewId="0">
      <selection activeCell="A2" sqref="A2:DM23"/>
    </sheetView>
  </sheetViews>
  <sheetFormatPr defaultColWidth="0.85546875" defaultRowHeight="15" x14ac:dyDescent="0.25"/>
  <cols>
    <col min="1" max="16384" width="0.85546875" style="2"/>
  </cols>
  <sheetData>
    <row r="1" spans="1:117" ht="3" customHeight="1" x14ac:dyDescent="0.25"/>
    <row r="2" spans="1:117" ht="12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</row>
    <row r="3" spans="1:117" s="6" customFormat="1" ht="14.25" x14ac:dyDescent="0.2">
      <c r="A3" s="137" t="s">
        <v>79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</row>
    <row r="4" spans="1:117" s="6" customFormat="1" ht="14.25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</row>
    <row r="5" spans="1:117" s="6" customFormat="1" ht="28.5" customHeight="1" x14ac:dyDescent="0.2">
      <c r="A5" s="52"/>
      <c r="B5" s="52"/>
      <c r="C5" s="52"/>
      <c r="D5" s="52"/>
      <c r="E5" s="52"/>
      <c r="F5" s="52"/>
      <c r="G5" s="52"/>
      <c r="H5" s="137" t="s">
        <v>195</v>
      </c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52"/>
      <c r="AC5" s="52"/>
      <c r="AD5" s="52"/>
      <c r="AE5" s="52"/>
      <c r="AF5" s="158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60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</row>
    <row r="6" spans="1:117" s="6" customFormat="1" ht="14.25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</row>
    <row r="7" spans="1:117" s="6" customFormat="1" ht="30" customHeight="1" x14ac:dyDescent="0.2">
      <c r="A7" s="52"/>
      <c r="B7" s="52"/>
      <c r="C7" s="52"/>
      <c r="D7" s="52"/>
      <c r="E7" s="52"/>
      <c r="F7" s="52"/>
      <c r="G7" s="52"/>
      <c r="H7" s="52"/>
      <c r="I7" s="137" t="s">
        <v>119</v>
      </c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52"/>
      <c r="AC7" s="52"/>
      <c r="AD7" s="52"/>
      <c r="AE7" s="52"/>
      <c r="AF7" s="52"/>
      <c r="AG7" s="158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60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</row>
    <row r="8" spans="1:117" s="6" customFormat="1" ht="14.25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</row>
    <row r="9" spans="1:117" ht="10.5" customHeight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</row>
    <row r="10" spans="1:117" s="3" customFormat="1" ht="45" customHeight="1" x14ac:dyDescent="0.2">
      <c r="A10" s="94" t="s">
        <v>0</v>
      </c>
      <c r="B10" s="95"/>
      <c r="C10" s="95"/>
      <c r="D10" s="95"/>
      <c r="E10" s="95"/>
      <c r="F10" s="95"/>
      <c r="G10" s="96"/>
      <c r="H10" s="94" t="s">
        <v>54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6"/>
      <c r="BD10" s="94" t="s">
        <v>76</v>
      </c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6"/>
      <c r="BT10" s="94" t="s">
        <v>78</v>
      </c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6"/>
      <c r="CJ10" s="94" t="s">
        <v>77</v>
      </c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</row>
    <row r="11" spans="1:117" s="4" customFormat="1" ht="12.75" x14ac:dyDescent="0.2">
      <c r="A11" s="92">
        <v>1</v>
      </c>
      <c r="B11" s="92"/>
      <c r="C11" s="92"/>
      <c r="D11" s="92"/>
      <c r="E11" s="92"/>
      <c r="F11" s="92"/>
      <c r="G11" s="92"/>
      <c r="H11" s="92">
        <v>2</v>
      </c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>
        <v>4</v>
      </c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>
        <v>5</v>
      </c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>
        <v>6</v>
      </c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</row>
    <row r="12" spans="1:117" s="17" customFormat="1" ht="15" customHeight="1" x14ac:dyDescent="0.2">
      <c r="A12" s="119" t="s">
        <v>30</v>
      </c>
      <c r="B12" s="119"/>
      <c r="C12" s="119"/>
      <c r="D12" s="119"/>
      <c r="E12" s="119"/>
      <c r="F12" s="119"/>
      <c r="G12" s="119"/>
      <c r="H12" s="147" t="s">
        <v>228</v>
      </c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56" t="s">
        <v>11</v>
      </c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 t="s">
        <v>11</v>
      </c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122">
        <f>CJ14+CJ15</f>
        <v>0</v>
      </c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</row>
    <row r="13" spans="1:117" s="5" customFormat="1" ht="15" customHeight="1" x14ac:dyDescent="0.2">
      <c r="A13" s="123"/>
      <c r="B13" s="123"/>
      <c r="C13" s="123"/>
      <c r="D13" s="123"/>
      <c r="E13" s="123"/>
      <c r="F13" s="123"/>
      <c r="G13" s="123"/>
      <c r="H13" s="145" t="s">
        <v>2</v>
      </c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71" t="s">
        <v>11</v>
      </c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 t="s">
        <v>11</v>
      </c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55" t="s">
        <v>11</v>
      </c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</row>
    <row r="14" spans="1:117" s="5" customFormat="1" ht="15" customHeight="1" x14ac:dyDescent="0.2">
      <c r="A14" s="123" t="s">
        <v>31</v>
      </c>
      <c r="B14" s="123"/>
      <c r="C14" s="123"/>
      <c r="D14" s="123"/>
      <c r="E14" s="123"/>
      <c r="F14" s="123"/>
      <c r="G14" s="123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</row>
    <row r="15" spans="1:117" s="5" customFormat="1" ht="15" customHeight="1" x14ac:dyDescent="0.2">
      <c r="A15" s="123" t="s">
        <v>32</v>
      </c>
      <c r="B15" s="123"/>
      <c r="C15" s="123"/>
      <c r="D15" s="123"/>
      <c r="E15" s="123"/>
      <c r="F15" s="123"/>
      <c r="G15" s="123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</row>
    <row r="16" spans="1:117" s="17" customFormat="1" ht="15" customHeight="1" x14ac:dyDescent="0.2">
      <c r="A16" s="119" t="s">
        <v>34</v>
      </c>
      <c r="B16" s="119"/>
      <c r="C16" s="119"/>
      <c r="D16" s="119"/>
      <c r="E16" s="119"/>
      <c r="F16" s="119"/>
      <c r="G16" s="119"/>
      <c r="H16" s="147" t="s">
        <v>229</v>
      </c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56" t="s">
        <v>11</v>
      </c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 t="s">
        <v>11</v>
      </c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122">
        <f>CJ18+CJ19</f>
        <v>0</v>
      </c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</row>
    <row r="17" spans="1:117" s="5" customFormat="1" ht="15" customHeight="1" x14ac:dyDescent="0.2">
      <c r="A17" s="123"/>
      <c r="B17" s="123"/>
      <c r="C17" s="123"/>
      <c r="D17" s="123"/>
      <c r="E17" s="123"/>
      <c r="F17" s="123"/>
      <c r="G17" s="123"/>
      <c r="H17" s="145" t="s">
        <v>2</v>
      </c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71" t="s">
        <v>11</v>
      </c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 t="s">
        <v>11</v>
      </c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55" t="s">
        <v>11</v>
      </c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</row>
    <row r="18" spans="1:117" s="5" customFormat="1" ht="15" customHeight="1" x14ac:dyDescent="0.2">
      <c r="A18" s="123" t="s">
        <v>35</v>
      </c>
      <c r="B18" s="123"/>
      <c r="C18" s="123"/>
      <c r="D18" s="123"/>
      <c r="E18" s="123"/>
      <c r="F18" s="123"/>
      <c r="G18" s="123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</row>
    <row r="19" spans="1:117" s="5" customFormat="1" ht="15" customHeight="1" x14ac:dyDescent="0.2">
      <c r="A19" s="123" t="s">
        <v>36</v>
      </c>
      <c r="B19" s="123"/>
      <c r="C19" s="123"/>
      <c r="D19" s="123"/>
      <c r="E19" s="123"/>
      <c r="F19" s="123"/>
      <c r="G19" s="123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</row>
    <row r="20" spans="1:117" s="17" customFormat="1" ht="15" customHeight="1" x14ac:dyDescent="0.2">
      <c r="A20" s="119"/>
      <c r="B20" s="119"/>
      <c r="C20" s="119"/>
      <c r="D20" s="119"/>
      <c r="E20" s="119"/>
      <c r="F20" s="119"/>
      <c r="G20" s="119"/>
      <c r="H20" s="129" t="s">
        <v>10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30"/>
      <c r="BD20" s="56" t="s">
        <v>11</v>
      </c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 t="s">
        <v>11</v>
      </c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122">
        <f>CJ16+CJ12</f>
        <v>0</v>
      </c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</row>
    <row r="21" spans="1:117" ht="12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</row>
    <row r="22" spans="1:117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</row>
    <row r="23" spans="1:117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</row>
  </sheetData>
  <mergeCells count="60">
    <mergeCell ref="CJ18:DA18"/>
    <mergeCell ref="BT12:CI12"/>
    <mergeCell ref="A18:G18"/>
    <mergeCell ref="H18:BC18"/>
    <mergeCell ref="BD18:BS18"/>
    <mergeCell ref="BT18:CI18"/>
    <mergeCell ref="BT14:CI14"/>
    <mergeCell ref="CJ14:DA14"/>
    <mergeCell ref="A13:G13"/>
    <mergeCell ref="H13:BC13"/>
    <mergeCell ref="BD13:BS13"/>
    <mergeCell ref="BT13:CI13"/>
    <mergeCell ref="CJ13:DA13"/>
    <mergeCell ref="A12:G12"/>
    <mergeCell ref="H12:BC12"/>
    <mergeCell ref="A14:G14"/>
    <mergeCell ref="H14:BC14"/>
    <mergeCell ref="BD14:BS14"/>
    <mergeCell ref="BD12:BS12"/>
    <mergeCell ref="A15:G15"/>
    <mergeCell ref="H15:BC15"/>
    <mergeCell ref="BD15:BS15"/>
    <mergeCell ref="BT15:CI15"/>
    <mergeCell ref="CJ15:DA15"/>
    <mergeCell ref="A16:G16"/>
    <mergeCell ref="H16:BC16"/>
    <mergeCell ref="BD16:BS16"/>
    <mergeCell ref="BT16:CI16"/>
    <mergeCell ref="CJ16:DA16"/>
    <mergeCell ref="A17:G17"/>
    <mergeCell ref="H17:BC17"/>
    <mergeCell ref="BD17:BS17"/>
    <mergeCell ref="BT17:CI17"/>
    <mergeCell ref="CJ17:DA17"/>
    <mergeCell ref="A19:G19"/>
    <mergeCell ref="H19:BC19"/>
    <mergeCell ref="BD19:BS19"/>
    <mergeCell ref="BT19:CI19"/>
    <mergeCell ref="CJ19:DA19"/>
    <mergeCell ref="A20:G20"/>
    <mergeCell ref="H20:BC20"/>
    <mergeCell ref="BD20:BS20"/>
    <mergeCell ref="BT20:CI20"/>
    <mergeCell ref="CJ20:DA20"/>
    <mergeCell ref="CJ12:DA12"/>
    <mergeCell ref="A3:DA3"/>
    <mergeCell ref="A10:G10"/>
    <mergeCell ref="H10:BC10"/>
    <mergeCell ref="BD10:BS10"/>
    <mergeCell ref="BT10:CI10"/>
    <mergeCell ref="CJ10:DA10"/>
    <mergeCell ref="H5:AA5"/>
    <mergeCell ref="AF5:DA5"/>
    <mergeCell ref="I7:AA7"/>
    <mergeCell ref="AG7:DA7"/>
    <mergeCell ref="A11:G11"/>
    <mergeCell ref="H11:BC11"/>
    <mergeCell ref="BD11:BS11"/>
    <mergeCell ref="BT11:CI11"/>
    <mergeCell ref="CJ11:DA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справочник!$C$2:$C$8</xm:f>
          </x14:formula1>
          <xm:sqref>AF5:DA5</xm:sqref>
        </x14:dataValidation>
        <x14:dataValidation type="list" allowBlank="1" showInputMessage="1" showErrorMessage="1">
          <x14:formula1>
            <xm:f>справочник!$A$2:$A$235</xm:f>
          </x14:formula1>
          <xm:sqref>BD14:BS15 BD18:BS19</xm:sqref>
        </x14:dataValidation>
        <x14:dataValidation type="list" allowBlank="1" showInputMessage="1" showErrorMessage="1">
          <x14:formula1>
            <xm:f>справочник!$M$2:$M$81</xm:f>
          </x14:formula1>
          <xm:sqref>AG7:DA7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18"/>
  <sheetViews>
    <sheetView workbookViewId="0">
      <selection activeCell="FZ19" sqref="FV19:FZ19"/>
    </sheetView>
  </sheetViews>
  <sheetFormatPr defaultColWidth="0.85546875" defaultRowHeight="15" x14ac:dyDescent="0.25"/>
  <cols>
    <col min="1" max="68" width="0.85546875" style="2"/>
    <col min="69" max="69" width="16" style="2" customWidth="1"/>
    <col min="70" max="16384" width="0.85546875" style="2"/>
  </cols>
  <sheetData>
    <row r="1" spans="1:121" ht="3" customHeight="1" x14ac:dyDescent="0.25"/>
    <row r="2" spans="1:121" ht="12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</row>
    <row r="3" spans="1:121" s="6" customFormat="1" ht="14.25" x14ac:dyDescent="0.2">
      <c r="A3" s="137" t="s">
        <v>80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</row>
    <row r="4" spans="1:121" s="21" customFormat="1" ht="14.25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</row>
    <row r="5" spans="1:121" s="21" customFormat="1" ht="34.5" customHeight="1" x14ac:dyDescent="0.2">
      <c r="A5" s="52"/>
      <c r="B5" s="52"/>
      <c r="C5" s="52"/>
      <c r="D5" s="137" t="s">
        <v>195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52"/>
      <c r="AE5" s="52"/>
      <c r="AF5" s="52"/>
      <c r="AG5" s="52"/>
      <c r="AH5" s="52"/>
      <c r="AI5" s="52"/>
      <c r="AJ5" s="52"/>
      <c r="AK5" s="52"/>
      <c r="AL5" s="134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6"/>
      <c r="DA5" s="52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</row>
    <row r="6" spans="1:121" s="21" customFormat="1" ht="14.25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</row>
    <row r="7" spans="1:121" s="21" customFormat="1" ht="36" customHeight="1" x14ac:dyDescent="0.2">
      <c r="A7" s="52"/>
      <c r="B7" s="52"/>
      <c r="C7" s="52"/>
      <c r="D7" s="52"/>
      <c r="E7" s="137" t="s">
        <v>119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52"/>
      <c r="AE7" s="52"/>
      <c r="AF7" s="52"/>
      <c r="AG7" s="52"/>
      <c r="AH7" s="52"/>
      <c r="AI7" s="52"/>
      <c r="AJ7" s="52"/>
      <c r="AK7" s="52"/>
      <c r="AL7" s="134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6"/>
      <c r="DA7" s="52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</row>
    <row r="8" spans="1:121" s="21" customFormat="1" ht="14.25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</row>
    <row r="9" spans="1:121" ht="10.5" customHeight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</row>
    <row r="10" spans="1:121" s="3" customFormat="1" ht="45" customHeight="1" x14ac:dyDescent="0.2">
      <c r="A10" s="94" t="s">
        <v>0</v>
      </c>
      <c r="B10" s="95"/>
      <c r="C10" s="95"/>
      <c r="D10" s="95"/>
      <c r="E10" s="95"/>
      <c r="F10" s="95"/>
      <c r="G10" s="96"/>
      <c r="H10" s="94" t="s">
        <v>18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6"/>
      <c r="BD10" s="94" t="s">
        <v>230</v>
      </c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6"/>
      <c r="BT10" s="94" t="s">
        <v>81</v>
      </c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6"/>
      <c r="CJ10" s="94" t="s">
        <v>82</v>
      </c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</row>
    <row r="11" spans="1:121" s="4" customFormat="1" ht="12.75" x14ac:dyDescent="0.2">
      <c r="A11" s="92">
        <v>1</v>
      </c>
      <c r="B11" s="92"/>
      <c r="C11" s="92"/>
      <c r="D11" s="92"/>
      <c r="E11" s="92"/>
      <c r="F11" s="92"/>
      <c r="G11" s="92"/>
      <c r="H11" s="92">
        <v>2</v>
      </c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>
        <v>3</v>
      </c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>
        <v>4</v>
      </c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>
        <v>5</v>
      </c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</row>
    <row r="12" spans="1:121" s="5" customFormat="1" ht="15" customHeight="1" x14ac:dyDescent="0.2">
      <c r="A12" s="123" t="s">
        <v>30</v>
      </c>
      <c r="B12" s="123"/>
      <c r="C12" s="123"/>
      <c r="D12" s="123"/>
      <c r="E12" s="123"/>
      <c r="F12" s="123"/>
      <c r="G12" s="123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</row>
    <row r="13" spans="1:121" s="5" customFormat="1" ht="15" customHeight="1" x14ac:dyDescent="0.2">
      <c r="A13" s="123" t="s">
        <v>34</v>
      </c>
      <c r="B13" s="123"/>
      <c r="C13" s="123"/>
      <c r="D13" s="123"/>
      <c r="E13" s="123"/>
      <c r="F13" s="123"/>
      <c r="G13" s="123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</row>
    <row r="14" spans="1:121" s="17" customFormat="1" ht="15" customHeight="1" x14ac:dyDescent="0.2">
      <c r="A14" s="119"/>
      <c r="B14" s="119"/>
      <c r="C14" s="119"/>
      <c r="D14" s="119"/>
      <c r="E14" s="119"/>
      <c r="F14" s="119"/>
      <c r="G14" s="119"/>
      <c r="H14" s="129" t="s">
        <v>10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30"/>
      <c r="BD14" s="56" t="s">
        <v>11</v>
      </c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 t="s">
        <v>11</v>
      </c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122">
        <f>SUM(CJ12:DA13)</f>
        <v>0</v>
      </c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</row>
    <row r="15" spans="1:121" ht="12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</row>
    <row r="16" spans="1:121" x14ac:dyDescent="0.25">
      <c r="A16" s="35"/>
      <c r="B16" s="35"/>
      <c r="C16" s="35"/>
      <c r="D16" s="35"/>
      <c r="E16" s="35" t="s">
        <v>231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</row>
    <row r="17" spans="1:12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</row>
    <row r="18" spans="1:12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</row>
  </sheetData>
  <mergeCells count="30">
    <mergeCell ref="A13:G13"/>
    <mergeCell ref="H13:BC13"/>
    <mergeCell ref="BD13:BS13"/>
    <mergeCell ref="BT13:CI13"/>
    <mergeCell ref="CJ13:DA13"/>
    <mergeCell ref="A14:G14"/>
    <mergeCell ref="H14:BC14"/>
    <mergeCell ref="BD14:BS14"/>
    <mergeCell ref="BT14:CI14"/>
    <mergeCell ref="CJ14:DA14"/>
    <mergeCell ref="A11:G11"/>
    <mergeCell ref="H11:BC11"/>
    <mergeCell ref="BD11:BS11"/>
    <mergeCell ref="BT11:CI11"/>
    <mergeCell ref="CJ11:DA11"/>
    <mergeCell ref="A12:G12"/>
    <mergeCell ref="H12:BC12"/>
    <mergeCell ref="BD12:BS12"/>
    <mergeCell ref="BT12:CI12"/>
    <mergeCell ref="CJ12:DA12"/>
    <mergeCell ref="A3:DA3"/>
    <mergeCell ref="A10:G10"/>
    <mergeCell ref="H10:BC10"/>
    <mergeCell ref="BD10:BS10"/>
    <mergeCell ref="BT10:CI10"/>
    <mergeCell ref="CJ10:DA10"/>
    <mergeCell ref="D5:AC5"/>
    <mergeCell ref="E7:AC7"/>
    <mergeCell ref="AL5:CZ5"/>
    <mergeCell ref="AL7:CZ7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справочник!$C$2:$C$8</xm:f>
          </x14:formula1>
          <xm:sqref>AL5:CZ5</xm:sqref>
        </x14:dataValidation>
        <x14:dataValidation type="list" allowBlank="1" showInputMessage="1" showErrorMessage="1">
          <x14:formula1>
            <xm:f>справочник!$A$2:$A$235</xm:f>
          </x14:formula1>
          <xm:sqref>BT12:CI13</xm:sqref>
        </x14:dataValidation>
        <x14:dataValidation type="list" allowBlank="1" showInputMessage="1" showErrorMessage="1">
          <x14:formula1>
            <xm:f>справочник!$M$2:$M$80</xm:f>
          </x14:formula1>
          <xm:sqref>AL7:CZ7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7"/>
  <sheetViews>
    <sheetView workbookViewId="0">
      <selection activeCell="B2" sqref="A2:DD17"/>
    </sheetView>
  </sheetViews>
  <sheetFormatPr defaultColWidth="0.85546875" defaultRowHeight="15" x14ac:dyDescent="0.25"/>
  <cols>
    <col min="1" max="16384" width="0.85546875" style="2"/>
  </cols>
  <sheetData>
    <row r="1" spans="1:108" ht="3" customHeight="1" x14ac:dyDescent="0.25"/>
    <row r="2" spans="1:108" ht="12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</row>
    <row r="3" spans="1:108" s="6" customFormat="1" ht="14.25" x14ac:dyDescent="0.2">
      <c r="A3" s="137" t="s">
        <v>83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46"/>
      <c r="DC3" s="46"/>
      <c r="DD3" s="46"/>
    </row>
    <row r="4" spans="1:108" s="21" customFormat="1" ht="14.25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46"/>
      <c r="DC4" s="46"/>
      <c r="DD4" s="46"/>
    </row>
    <row r="5" spans="1:108" s="21" customFormat="1" ht="31.5" customHeight="1" x14ac:dyDescent="0.2">
      <c r="A5" s="52"/>
      <c r="B5" s="52"/>
      <c r="C5" s="52"/>
      <c r="D5" s="52"/>
      <c r="E5" s="52"/>
      <c r="F5" s="52"/>
      <c r="G5" s="52"/>
      <c r="H5" s="137" t="s">
        <v>195</v>
      </c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52"/>
      <c r="AB5" s="52"/>
      <c r="AC5" s="52"/>
      <c r="AD5" s="52"/>
      <c r="AE5" s="52"/>
      <c r="AF5" s="52"/>
      <c r="AG5" s="52"/>
      <c r="AH5" s="134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6"/>
      <c r="DB5" s="46"/>
      <c r="DC5" s="46"/>
      <c r="DD5" s="46"/>
    </row>
    <row r="6" spans="1:108" s="21" customFormat="1" ht="14.25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46"/>
      <c r="DC6" s="46"/>
      <c r="DD6" s="46"/>
    </row>
    <row r="7" spans="1:108" s="21" customFormat="1" ht="33.75" customHeight="1" x14ac:dyDescent="0.2">
      <c r="A7" s="52"/>
      <c r="B7" s="52"/>
      <c r="C7" s="52"/>
      <c r="D7" s="52"/>
      <c r="E7" s="52"/>
      <c r="F7" s="52"/>
      <c r="G7" s="52"/>
      <c r="H7" s="137" t="s">
        <v>119</v>
      </c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52"/>
      <c r="AB7" s="52"/>
      <c r="AC7" s="52"/>
      <c r="AD7" s="52"/>
      <c r="AE7" s="52"/>
      <c r="AF7" s="52"/>
      <c r="AG7" s="52"/>
      <c r="AH7" s="134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6"/>
      <c r="DB7" s="46"/>
      <c r="DC7" s="46"/>
      <c r="DD7" s="46"/>
    </row>
    <row r="8" spans="1:108" s="21" customFormat="1" ht="14.25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46"/>
      <c r="DC8" s="46"/>
      <c r="DD8" s="46"/>
    </row>
    <row r="9" spans="1:108" ht="10.5" customHeight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</row>
    <row r="10" spans="1:108" ht="30" customHeight="1" x14ac:dyDescent="0.25">
      <c r="A10" s="162" t="s">
        <v>0</v>
      </c>
      <c r="B10" s="163"/>
      <c r="C10" s="163"/>
      <c r="D10" s="163"/>
      <c r="E10" s="163"/>
      <c r="F10" s="163"/>
      <c r="G10" s="164"/>
      <c r="H10" s="162" t="s">
        <v>18</v>
      </c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4"/>
      <c r="BT10" s="162" t="s">
        <v>85</v>
      </c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4"/>
      <c r="CJ10" s="162" t="s">
        <v>86</v>
      </c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4"/>
      <c r="DB10" s="35"/>
      <c r="DC10" s="35"/>
      <c r="DD10" s="35"/>
    </row>
    <row r="11" spans="1:108" s="1" customFormat="1" ht="12.75" x14ac:dyDescent="0.2">
      <c r="A11" s="92">
        <v>1</v>
      </c>
      <c r="B11" s="92"/>
      <c r="C11" s="92"/>
      <c r="D11" s="92"/>
      <c r="E11" s="92"/>
      <c r="F11" s="92"/>
      <c r="G11" s="92"/>
      <c r="H11" s="92">
        <v>2</v>
      </c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>
        <v>3</v>
      </c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>
        <v>4</v>
      </c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49"/>
      <c r="DC11" s="49"/>
      <c r="DD11" s="49"/>
    </row>
    <row r="12" spans="1:108" ht="15" customHeight="1" x14ac:dyDescent="0.25">
      <c r="A12" s="123" t="s">
        <v>30</v>
      </c>
      <c r="B12" s="123"/>
      <c r="C12" s="123"/>
      <c r="D12" s="123"/>
      <c r="E12" s="123"/>
      <c r="F12" s="123"/>
      <c r="G12" s="123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6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35"/>
      <c r="DC12" s="35"/>
      <c r="DD12" s="35"/>
    </row>
    <row r="13" spans="1:108" ht="15" customHeight="1" x14ac:dyDescent="0.25">
      <c r="A13" s="123" t="s">
        <v>34</v>
      </c>
      <c r="B13" s="123"/>
      <c r="C13" s="123"/>
      <c r="D13" s="123"/>
      <c r="E13" s="123"/>
      <c r="F13" s="123"/>
      <c r="G13" s="123"/>
      <c r="H13" s="154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6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35"/>
      <c r="DC13" s="35"/>
      <c r="DD13" s="35"/>
    </row>
    <row r="14" spans="1:108" s="21" customFormat="1" ht="15" customHeight="1" x14ac:dyDescent="0.2">
      <c r="A14" s="119"/>
      <c r="B14" s="119"/>
      <c r="C14" s="119"/>
      <c r="D14" s="119"/>
      <c r="E14" s="119"/>
      <c r="F14" s="119"/>
      <c r="G14" s="119"/>
      <c r="H14" s="165" t="s">
        <v>10</v>
      </c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7"/>
      <c r="BT14" s="56" t="s">
        <v>11</v>
      </c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168">
        <f>SUM(CJ12:DA13)</f>
        <v>0</v>
      </c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46"/>
      <c r="DC14" s="46"/>
      <c r="DD14" s="46"/>
    </row>
    <row r="15" spans="1:108" ht="12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35"/>
      <c r="DC15" s="35"/>
      <c r="DD15" s="35"/>
    </row>
    <row r="16" spans="1:108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</row>
    <row r="17" spans="1:108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</row>
  </sheetData>
  <mergeCells count="25">
    <mergeCell ref="A14:G14"/>
    <mergeCell ref="H14:BS14"/>
    <mergeCell ref="BT14:CI14"/>
    <mergeCell ref="CJ14:DA14"/>
    <mergeCell ref="A12:G12"/>
    <mergeCell ref="H12:BS12"/>
    <mergeCell ref="BT12:CI12"/>
    <mergeCell ref="CJ12:DA12"/>
    <mergeCell ref="A13:G13"/>
    <mergeCell ref="H13:BS13"/>
    <mergeCell ref="BT13:CI13"/>
    <mergeCell ref="CJ13:DA13"/>
    <mergeCell ref="A11:G11"/>
    <mergeCell ref="H11:BS11"/>
    <mergeCell ref="BT11:CI11"/>
    <mergeCell ref="CJ11:DA11"/>
    <mergeCell ref="A3:DA3"/>
    <mergeCell ref="A10:G10"/>
    <mergeCell ref="H10:BS10"/>
    <mergeCell ref="BT10:CI10"/>
    <mergeCell ref="CJ10:DA10"/>
    <mergeCell ref="H5:Z5"/>
    <mergeCell ref="AH5:DA5"/>
    <mergeCell ref="H7:Z7"/>
    <mergeCell ref="AH7:DA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справочник!$A$2:$A$250</xm:f>
          </x14:formula1>
          <xm:sqref>BT12:CI13</xm:sqref>
        </x14:dataValidation>
        <x14:dataValidation type="list" allowBlank="1" showInputMessage="1" showErrorMessage="1">
          <x14:formula1>
            <xm:f>справочник!$C$2:$C$9</xm:f>
          </x14:formula1>
          <xm:sqref>AH5:DA5</xm:sqref>
        </x14:dataValidation>
        <x14:dataValidation type="list" allowBlank="1" showInputMessage="1" showErrorMessage="1">
          <x14:formula1>
            <xm:f>справочник!$M$2:$M$121</xm:f>
          </x14:formula1>
          <xm:sqref>AH7:DA7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20"/>
  <sheetViews>
    <sheetView workbookViewId="0">
      <selection activeCell="BY27" sqref="BY27"/>
    </sheetView>
  </sheetViews>
  <sheetFormatPr defaultColWidth="0.85546875" defaultRowHeight="15" x14ac:dyDescent="0.25"/>
  <cols>
    <col min="1" max="16384" width="0.85546875" style="2"/>
  </cols>
  <sheetData>
    <row r="1" spans="1:113" ht="3" customHeight="1" x14ac:dyDescent="0.25"/>
    <row r="2" spans="1:113" s="6" customFormat="1" ht="28.5" customHeight="1" x14ac:dyDescent="0.2">
      <c r="A2" s="93" t="s">
        <v>87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46"/>
      <c r="DC2" s="46"/>
      <c r="DD2" s="46"/>
      <c r="DE2" s="46"/>
      <c r="DF2" s="46"/>
      <c r="DG2" s="46"/>
      <c r="DH2" s="46"/>
      <c r="DI2" s="46"/>
    </row>
    <row r="3" spans="1:113" s="21" customFormat="1" ht="28.5" customHeight="1" x14ac:dyDescent="0.2">
      <c r="A3" s="36"/>
      <c r="B3" s="36"/>
      <c r="C3" s="36"/>
      <c r="D3" s="36"/>
      <c r="E3" s="36"/>
      <c r="F3" s="36"/>
      <c r="G3" s="36"/>
      <c r="H3" s="93" t="s">
        <v>195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134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6"/>
      <c r="DC3" s="46"/>
      <c r="DD3" s="46"/>
      <c r="DE3" s="46"/>
      <c r="DF3" s="46"/>
      <c r="DG3" s="46"/>
      <c r="DH3" s="46"/>
      <c r="DI3" s="46"/>
    </row>
    <row r="4" spans="1:113" ht="10.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</row>
    <row r="5" spans="1:113" s="3" customFormat="1" ht="30" customHeight="1" x14ac:dyDescent="0.2">
      <c r="A5" s="162" t="s">
        <v>0</v>
      </c>
      <c r="B5" s="163"/>
      <c r="C5" s="163"/>
      <c r="D5" s="163"/>
      <c r="E5" s="163"/>
      <c r="F5" s="163"/>
      <c r="G5" s="164"/>
      <c r="H5" s="162" t="s">
        <v>18</v>
      </c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4"/>
      <c r="BD5" s="162" t="s">
        <v>76</v>
      </c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4"/>
      <c r="BT5" s="162" t="s">
        <v>88</v>
      </c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4"/>
      <c r="CJ5" s="162" t="s">
        <v>89</v>
      </c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4"/>
      <c r="DB5" s="50"/>
      <c r="DC5" s="50"/>
      <c r="DD5" s="50"/>
      <c r="DE5" s="50"/>
      <c r="DF5" s="50"/>
      <c r="DG5" s="50"/>
      <c r="DH5" s="50"/>
      <c r="DI5" s="50"/>
    </row>
    <row r="6" spans="1:113" s="4" customFormat="1" ht="12.75" x14ac:dyDescent="0.2">
      <c r="A6" s="92"/>
      <c r="B6" s="92"/>
      <c r="C6" s="92"/>
      <c r="D6" s="92"/>
      <c r="E6" s="92"/>
      <c r="F6" s="92"/>
      <c r="G6" s="92"/>
      <c r="H6" s="92">
        <v>1</v>
      </c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>
        <v>2</v>
      </c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>
        <v>3</v>
      </c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>
        <v>4</v>
      </c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51"/>
      <c r="DC6" s="51"/>
      <c r="DD6" s="51"/>
      <c r="DE6" s="51"/>
      <c r="DF6" s="51"/>
      <c r="DG6" s="51"/>
      <c r="DH6" s="51"/>
      <c r="DI6" s="51"/>
    </row>
    <row r="7" spans="1:113" s="4" customFormat="1" ht="12.75" x14ac:dyDescent="0.2">
      <c r="A7" s="123" t="s">
        <v>30</v>
      </c>
      <c r="B7" s="123"/>
      <c r="C7" s="123"/>
      <c r="D7" s="123"/>
      <c r="E7" s="123"/>
      <c r="F7" s="123"/>
      <c r="G7" s="123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55">
        <f>BD7*BT7</f>
        <v>0</v>
      </c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1"/>
      <c r="DC7" s="51"/>
      <c r="DD7" s="51"/>
      <c r="DE7" s="51"/>
      <c r="DF7" s="51"/>
      <c r="DG7" s="51"/>
      <c r="DH7" s="51"/>
      <c r="DI7" s="51"/>
    </row>
    <row r="8" spans="1:113" s="4" customFormat="1" ht="12.75" x14ac:dyDescent="0.2">
      <c r="A8" s="123" t="s">
        <v>34</v>
      </c>
      <c r="B8" s="123"/>
      <c r="C8" s="123"/>
      <c r="D8" s="123"/>
      <c r="E8" s="123"/>
      <c r="F8" s="123"/>
      <c r="G8" s="123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55">
        <f t="shared" ref="CJ8:CJ14" si="0">BD8*BT8</f>
        <v>0</v>
      </c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1"/>
      <c r="DC8" s="51"/>
      <c r="DD8" s="51"/>
      <c r="DE8" s="51"/>
      <c r="DF8" s="51"/>
      <c r="DG8" s="51"/>
      <c r="DH8" s="51"/>
      <c r="DI8" s="51"/>
    </row>
    <row r="9" spans="1:113" s="4" customFormat="1" ht="12.75" x14ac:dyDescent="0.2">
      <c r="A9" s="123" t="s">
        <v>40</v>
      </c>
      <c r="B9" s="123"/>
      <c r="C9" s="123"/>
      <c r="D9" s="123"/>
      <c r="E9" s="123"/>
      <c r="F9" s="123"/>
      <c r="G9" s="123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55">
        <f t="shared" si="0"/>
        <v>0</v>
      </c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1"/>
      <c r="DC9" s="51"/>
      <c r="DD9" s="51"/>
      <c r="DE9" s="51"/>
      <c r="DF9" s="51"/>
      <c r="DG9" s="51"/>
      <c r="DH9" s="51"/>
      <c r="DI9" s="51"/>
    </row>
    <row r="10" spans="1:113" s="4" customFormat="1" ht="12.75" x14ac:dyDescent="0.2">
      <c r="A10" s="123" t="s">
        <v>102</v>
      </c>
      <c r="B10" s="123"/>
      <c r="C10" s="123"/>
      <c r="D10" s="123"/>
      <c r="E10" s="123"/>
      <c r="F10" s="123"/>
      <c r="G10" s="123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55">
        <f t="shared" si="0"/>
        <v>0</v>
      </c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1"/>
      <c r="DC10" s="51"/>
      <c r="DD10" s="51"/>
      <c r="DE10" s="51"/>
      <c r="DF10" s="51"/>
      <c r="DG10" s="51"/>
      <c r="DH10" s="51"/>
      <c r="DI10" s="51"/>
    </row>
    <row r="11" spans="1:113" s="4" customFormat="1" ht="12.75" x14ac:dyDescent="0.2">
      <c r="A11" s="123" t="s">
        <v>203</v>
      </c>
      <c r="B11" s="123"/>
      <c r="C11" s="123"/>
      <c r="D11" s="123"/>
      <c r="E11" s="123"/>
      <c r="F11" s="123"/>
      <c r="G11" s="123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55">
        <f t="shared" si="0"/>
        <v>0</v>
      </c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1"/>
      <c r="DC11" s="51"/>
      <c r="DD11" s="51"/>
      <c r="DE11" s="51"/>
      <c r="DF11" s="51"/>
      <c r="DG11" s="51"/>
      <c r="DH11" s="51"/>
      <c r="DI11" s="51"/>
    </row>
    <row r="12" spans="1:113" s="4" customFormat="1" ht="12.75" x14ac:dyDescent="0.2">
      <c r="A12" s="123" t="s">
        <v>204</v>
      </c>
      <c r="B12" s="123"/>
      <c r="C12" s="123"/>
      <c r="D12" s="123"/>
      <c r="E12" s="123"/>
      <c r="F12" s="123"/>
      <c r="G12" s="123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55">
        <f t="shared" si="0"/>
        <v>0</v>
      </c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1"/>
      <c r="DC12" s="51"/>
      <c r="DD12" s="51"/>
      <c r="DE12" s="51"/>
      <c r="DF12" s="51"/>
      <c r="DG12" s="51"/>
      <c r="DH12" s="51"/>
      <c r="DI12" s="51"/>
    </row>
    <row r="13" spans="1:113" s="5" customFormat="1" ht="15" customHeight="1" x14ac:dyDescent="0.2">
      <c r="A13" s="123" t="s">
        <v>205</v>
      </c>
      <c r="B13" s="123"/>
      <c r="C13" s="123"/>
      <c r="D13" s="123"/>
      <c r="E13" s="123"/>
      <c r="F13" s="123"/>
      <c r="G13" s="123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55">
        <f t="shared" si="0"/>
        <v>0</v>
      </c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19"/>
      <c r="DC13" s="19"/>
      <c r="DD13" s="19"/>
      <c r="DE13" s="19"/>
      <c r="DF13" s="19"/>
      <c r="DG13" s="19"/>
      <c r="DH13" s="19"/>
      <c r="DI13" s="19"/>
    </row>
    <row r="14" spans="1:113" s="5" customFormat="1" ht="15" customHeight="1" x14ac:dyDescent="0.2">
      <c r="A14" s="123" t="s">
        <v>206</v>
      </c>
      <c r="B14" s="123"/>
      <c r="C14" s="123"/>
      <c r="D14" s="123"/>
      <c r="E14" s="123"/>
      <c r="F14" s="123"/>
      <c r="G14" s="123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55">
        <f t="shared" si="0"/>
        <v>0</v>
      </c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19"/>
      <c r="DC14" s="19"/>
      <c r="DD14" s="19"/>
      <c r="DE14" s="19"/>
      <c r="DF14" s="19"/>
      <c r="DG14" s="19"/>
      <c r="DH14" s="19"/>
      <c r="DI14" s="19"/>
    </row>
    <row r="15" spans="1:113" s="17" customFormat="1" ht="15" customHeight="1" x14ac:dyDescent="0.2">
      <c r="A15" s="119"/>
      <c r="B15" s="119"/>
      <c r="C15" s="119"/>
      <c r="D15" s="119"/>
      <c r="E15" s="119"/>
      <c r="F15" s="119"/>
      <c r="G15" s="119"/>
      <c r="H15" s="129" t="s">
        <v>10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30"/>
      <c r="BD15" s="56">
        <f>SUM(BD7:BS14)</f>
        <v>0</v>
      </c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 t="s">
        <v>11</v>
      </c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122">
        <f>SUM(CJ7:DA14)</f>
        <v>0</v>
      </c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20"/>
      <c r="DC15" s="20"/>
      <c r="DD15" s="20"/>
      <c r="DE15" s="20"/>
      <c r="DF15" s="20"/>
      <c r="DG15" s="20"/>
      <c r="DH15" s="20"/>
      <c r="DI15" s="20"/>
    </row>
    <row r="16" spans="1:113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</row>
    <row r="17" spans="1:113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</row>
    <row r="18" spans="1:113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</row>
    <row r="19" spans="1:113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</row>
    <row r="20" spans="1:113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</row>
  </sheetData>
  <mergeCells count="58">
    <mergeCell ref="A12:G12"/>
    <mergeCell ref="H12:BC12"/>
    <mergeCell ref="BD12:BS12"/>
    <mergeCell ref="BT12:CI12"/>
    <mergeCell ref="CJ12:DA12"/>
    <mergeCell ref="A11:G11"/>
    <mergeCell ref="H11:BC11"/>
    <mergeCell ref="BD11:BS11"/>
    <mergeCell ref="BT11:CI11"/>
    <mergeCell ref="CJ11:DA11"/>
    <mergeCell ref="A10:G10"/>
    <mergeCell ref="H10:BC10"/>
    <mergeCell ref="BD10:BS10"/>
    <mergeCell ref="BT10:CI10"/>
    <mergeCell ref="CJ10:DA10"/>
    <mergeCell ref="A9:G9"/>
    <mergeCell ref="H9:BC9"/>
    <mergeCell ref="BD9:BS9"/>
    <mergeCell ref="BT9:CI9"/>
    <mergeCell ref="CJ9:DA9"/>
    <mergeCell ref="A8:G8"/>
    <mergeCell ref="H8:BC8"/>
    <mergeCell ref="BD8:BS8"/>
    <mergeCell ref="BT8:CI8"/>
    <mergeCell ref="CJ8:DA8"/>
    <mergeCell ref="A7:G7"/>
    <mergeCell ref="H7:BC7"/>
    <mergeCell ref="BD7:BS7"/>
    <mergeCell ref="BT7:CI7"/>
    <mergeCell ref="CJ7:DA7"/>
    <mergeCell ref="A14:G14"/>
    <mergeCell ref="H14:BC14"/>
    <mergeCell ref="BD14:BS14"/>
    <mergeCell ref="BT14:CI14"/>
    <mergeCell ref="CJ14:DA14"/>
    <mergeCell ref="A15:G15"/>
    <mergeCell ref="H15:BC15"/>
    <mergeCell ref="BD15:BS15"/>
    <mergeCell ref="BT15:CI15"/>
    <mergeCell ref="CJ15:DA15"/>
    <mergeCell ref="A6:G6"/>
    <mergeCell ref="H6:BC6"/>
    <mergeCell ref="BD6:BS6"/>
    <mergeCell ref="BT6:CI6"/>
    <mergeCell ref="CJ6:DA6"/>
    <mergeCell ref="A13:G13"/>
    <mergeCell ref="H13:BC13"/>
    <mergeCell ref="BD13:BS13"/>
    <mergeCell ref="BT13:CI13"/>
    <mergeCell ref="CJ13:DA13"/>
    <mergeCell ref="A2:DA2"/>
    <mergeCell ref="A5:G5"/>
    <mergeCell ref="H5:BC5"/>
    <mergeCell ref="BD5:BS5"/>
    <mergeCell ref="BT5:CI5"/>
    <mergeCell ref="CJ5:DA5"/>
    <mergeCell ref="H3:AA3"/>
    <mergeCell ref="AO3:DB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справочник!$A$2:$A$235</xm:f>
          </x14:formula1>
          <xm:sqref>BD7:BS14</xm:sqref>
        </x14:dataValidation>
        <x14:dataValidation type="list" allowBlank="1" showInputMessage="1" showErrorMessage="1">
          <x14:formula1>
            <xm:f>справочник!$C$2:$C$8</xm:f>
          </x14:formula1>
          <xm:sqref>AO3:DB3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W30"/>
  <sheetViews>
    <sheetView tabSelected="1" topLeftCell="Y10" zoomScale="160" zoomScaleNormal="160" zoomScaleSheetLayoutView="160" workbookViewId="0">
      <selection activeCell="BX21" sqref="BX21:CP21"/>
    </sheetView>
  </sheetViews>
  <sheetFormatPr defaultColWidth="0.85546875" defaultRowHeight="12.75" x14ac:dyDescent="0.2"/>
  <cols>
    <col min="1" max="22" width="0.85546875" style="1"/>
    <col min="23" max="23" width="4.7109375" style="1" customWidth="1"/>
    <col min="24" max="24" width="7.140625" style="1" customWidth="1"/>
    <col min="25" max="25" width="2.85546875" style="1" customWidth="1"/>
    <col min="26" max="40" width="0.85546875" style="1"/>
    <col min="41" max="41" width="1.85546875" style="1" bestFit="1" customWidth="1"/>
    <col min="42" max="112" width="0.85546875" style="1"/>
    <col min="113" max="113" width="1.85546875" style="1" bestFit="1" customWidth="1"/>
    <col min="114" max="128" width="0.85546875" style="1"/>
    <col min="129" max="129" width="1.85546875" style="1" bestFit="1" customWidth="1"/>
    <col min="130" max="16384" width="0.85546875" style="1"/>
  </cols>
  <sheetData>
    <row r="1" spans="1:205" ht="20.25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175" t="s">
        <v>247</v>
      </c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</row>
    <row r="2" spans="1:205" ht="18.75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176"/>
      <c r="DQ2" s="176"/>
      <c r="DR2" s="176"/>
      <c r="DS2" s="176"/>
      <c r="DT2" s="176"/>
      <c r="DU2" s="176"/>
      <c r="DV2" s="176" t="s">
        <v>248</v>
      </c>
      <c r="DW2" s="176"/>
      <c r="DX2" s="176"/>
      <c r="DY2" s="176"/>
      <c r="DZ2" s="176"/>
      <c r="EA2" s="176"/>
      <c r="EB2" s="176"/>
      <c r="EC2" s="176"/>
      <c r="ED2" s="176"/>
      <c r="EE2" s="176"/>
      <c r="EF2" s="176"/>
      <c r="EG2" s="176"/>
      <c r="EH2" s="176"/>
      <c r="EI2" s="176"/>
      <c r="EJ2" s="176"/>
      <c r="EK2" s="176"/>
      <c r="EL2" s="176"/>
      <c r="EM2" s="176"/>
      <c r="EN2" s="176"/>
      <c r="EO2" s="176"/>
      <c r="EP2" s="176"/>
      <c r="EQ2" s="176"/>
      <c r="ER2" s="176"/>
      <c r="ES2" s="176"/>
      <c r="ET2" s="176"/>
      <c r="EU2" s="176"/>
      <c r="EV2" s="176"/>
      <c r="EW2" s="176"/>
      <c r="EX2" s="176"/>
      <c r="EY2" s="176"/>
      <c r="EZ2" s="176"/>
      <c r="FA2" s="176"/>
      <c r="FB2" s="176"/>
      <c r="FC2" s="176"/>
      <c r="FD2" s="176"/>
      <c r="FE2" s="176"/>
      <c r="FF2" s="176"/>
      <c r="FG2" s="176"/>
      <c r="FH2" s="176"/>
      <c r="FI2" s="176"/>
      <c r="FJ2" s="176"/>
      <c r="FK2" s="176"/>
      <c r="FL2" s="176"/>
      <c r="FM2" s="176"/>
      <c r="FN2" s="176"/>
      <c r="FO2" s="176"/>
      <c r="FP2" s="176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</row>
    <row r="3" spans="1:205" ht="18.75" x14ac:dyDescent="0.3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 t="s">
        <v>249</v>
      </c>
      <c r="DW3" s="176"/>
      <c r="DX3" s="176"/>
      <c r="DY3" s="176"/>
      <c r="DZ3" s="176"/>
      <c r="EA3" s="176"/>
      <c r="EB3" s="176"/>
      <c r="EC3" s="176"/>
      <c r="ED3" s="176"/>
      <c r="EE3" s="176"/>
      <c r="EF3" s="176"/>
      <c r="EG3" s="176"/>
      <c r="EH3" s="176"/>
      <c r="EI3" s="176"/>
      <c r="EJ3" s="176"/>
      <c r="EK3" s="176"/>
      <c r="EL3" s="176"/>
      <c r="EM3" s="176"/>
      <c r="EN3" s="176"/>
      <c r="EO3" s="176"/>
      <c r="EP3" s="176"/>
      <c r="EQ3" s="176"/>
      <c r="ER3" s="176"/>
      <c r="ES3" s="176"/>
      <c r="ET3" s="176"/>
      <c r="EU3" s="176"/>
      <c r="EV3" s="176"/>
      <c r="EW3" s="176"/>
      <c r="EX3" s="176"/>
      <c r="EY3" s="176"/>
      <c r="EZ3" s="176"/>
      <c r="FA3" s="176"/>
      <c r="FB3" s="176"/>
      <c r="FC3" s="176"/>
      <c r="FD3" s="176"/>
      <c r="FE3" s="176"/>
      <c r="FF3" s="176"/>
      <c r="FG3" s="176"/>
      <c r="FH3" s="176"/>
      <c r="FI3" s="176"/>
      <c r="FJ3" s="176"/>
      <c r="FK3" s="176"/>
      <c r="FL3" s="176"/>
      <c r="FM3" s="176"/>
      <c r="FN3" s="176"/>
      <c r="FO3" s="176"/>
      <c r="FP3" s="176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</row>
    <row r="4" spans="1:205" ht="18.75" x14ac:dyDescent="0.3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6"/>
      <c r="EL4" s="176"/>
      <c r="EM4" s="176"/>
      <c r="EN4" s="176"/>
      <c r="EO4" s="176"/>
      <c r="EP4" s="176"/>
      <c r="EQ4" s="176"/>
      <c r="ER4" s="176"/>
      <c r="ES4" s="176"/>
      <c r="ET4" s="176"/>
      <c r="EU4" s="176"/>
      <c r="EV4" s="176"/>
      <c r="EW4" s="176"/>
      <c r="EX4" s="176"/>
      <c r="EY4" s="176"/>
      <c r="EZ4" s="176"/>
      <c r="FA4" s="176"/>
      <c r="FB4" s="176"/>
      <c r="FC4" s="176"/>
      <c r="FD4" s="176"/>
      <c r="FE4" s="176"/>
      <c r="FF4" s="176"/>
      <c r="FG4" s="176"/>
      <c r="FH4" s="176"/>
      <c r="FI4" s="176"/>
      <c r="FJ4" s="176"/>
      <c r="FK4" s="176"/>
      <c r="FL4" s="176"/>
      <c r="FM4" s="176"/>
      <c r="FN4" s="176"/>
      <c r="FO4" s="176"/>
      <c r="FP4" s="176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</row>
    <row r="5" spans="1:205" ht="18.75" x14ac:dyDescent="0.3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  <c r="EL5" s="176"/>
      <c r="EM5" s="176"/>
      <c r="EN5" s="176"/>
      <c r="EO5" s="176"/>
      <c r="EP5" s="176"/>
      <c r="EQ5" s="176"/>
      <c r="ER5" s="176"/>
      <c r="ES5" s="176"/>
      <c r="ET5" s="176"/>
      <c r="EU5" s="176"/>
      <c r="EV5" s="176"/>
      <c r="EW5" s="176"/>
      <c r="EX5" s="176"/>
      <c r="EY5" s="176"/>
      <c r="EZ5" s="176"/>
      <c r="FA5" s="176"/>
      <c r="FB5" s="176"/>
      <c r="FC5" s="176"/>
      <c r="FD5" s="176"/>
      <c r="FE5" s="176"/>
      <c r="FF5" s="176"/>
      <c r="FG5" s="176"/>
      <c r="FH5" s="176"/>
      <c r="FI5" s="176"/>
      <c r="FJ5" s="176"/>
      <c r="FK5" s="176"/>
      <c r="FL5" s="176"/>
      <c r="FM5" s="176"/>
      <c r="FN5" s="176"/>
      <c r="FO5" s="176"/>
      <c r="FP5" s="176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</row>
    <row r="6" spans="1:205" ht="18.75" x14ac:dyDescent="0.3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</row>
    <row r="7" spans="1:205" ht="18.75" x14ac:dyDescent="0.3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6"/>
      <c r="FF7" s="176"/>
      <c r="FG7" s="176"/>
      <c r="FH7" s="176"/>
      <c r="FI7" s="176"/>
      <c r="FJ7" s="176"/>
      <c r="FK7" s="176"/>
      <c r="FL7" s="176"/>
      <c r="FM7" s="176"/>
      <c r="FN7" s="176"/>
      <c r="FO7" s="176"/>
      <c r="FP7" s="176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</row>
    <row r="8" spans="1:205" s="7" customFormat="1" ht="18.75" x14ac:dyDescent="0.3">
      <c r="A8" s="177" t="s">
        <v>16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177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8"/>
      <c r="FR8" s="178"/>
      <c r="FS8" s="178"/>
      <c r="FT8" s="178"/>
      <c r="FU8" s="178"/>
      <c r="FV8" s="178"/>
      <c r="FW8" s="178"/>
      <c r="FX8" s="178"/>
      <c r="FY8" s="178"/>
      <c r="FZ8" s="178"/>
      <c r="GA8" s="178"/>
      <c r="GB8" s="178"/>
      <c r="GC8" s="178"/>
      <c r="GD8" s="178"/>
      <c r="GE8" s="178"/>
      <c r="GF8" s="178"/>
      <c r="GG8" s="178"/>
      <c r="GH8" s="178"/>
      <c r="GI8" s="178"/>
      <c r="GJ8" s="178"/>
      <c r="GK8" s="178"/>
      <c r="GL8" s="178"/>
      <c r="GM8" s="178"/>
      <c r="GN8" s="178"/>
      <c r="GO8" s="178"/>
      <c r="GP8" s="178"/>
      <c r="GQ8" s="178"/>
      <c r="GR8" s="178"/>
      <c r="GS8" s="178"/>
      <c r="GT8" s="178"/>
      <c r="GU8" s="178"/>
      <c r="GV8" s="178"/>
      <c r="GW8" s="178"/>
    </row>
    <row r="9" spans="1:205" ht="18.75" x14ac:dyDescent="0.3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76"/>
      <c r="EW9" s="176"/>
      <c r="EX9" s="176"/>
      <c r="EY9" s="176"/>
      <c r="EZ9" s="176"/>
      <c r="FA9" s="176"/>
      <c r="FB9" s="176"/>
      <c r="FC9" s="176"/>
      <c r="FD9" s="176"/>
      <c r="FE9" s="176"/>
      <c r="FF9" s="176"/>
      <c r="FG9" s="176"/>
      <c r="FH9" s="176"/>
      <c r="FI9" s="176"/>
      <c r="FJ9" s="176"/>
      <c r="FK9" s="176"/>
      <c r="FL9" s="176"/>
      <c r="FM9" s="176"/>
      <c r="FN9" s="176"/>
      <c r="FO9" s="176"/>
      <c r="FP9" s="176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</row>
    <row r="10" spans="1:205" s="2" customFormat="1" ht="18.75" x14ac:dyDescent="0.3">
      <c r="A10" s="177" t="s">
        <v>15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6"/>
      <c r="FG10" s="176"/>
      <c r="FH10" s="176"/>
      <c r="FI10" s="176"/>
      <c r="FJ10" s="176"/>
      <c r="FK10" s="176"/>
      <c r="FL10" s="176"/>
      <c r="FM10" s="176"/>
      <c r="FN10" s="176"/>
      <c r="FO10" s="176"/>
      <c r="FP10" s="176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</row>
    <row r="11" spans="1:205" ht="6" customHeight="1" x14ac:dyDescent="0.3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76"/>
      <c r="CT11" s="176"/>
      <c r="CU11" s="176"/>
      <c r="CV11" s="176"/>
      <c r="CW11" s="176"/>
      <c r="CX11" s="176"/>
      <c r="CY11" s="176"/>
      <c r="CZ11" s="176"/>
      <c r="DA11" s="176"/>
      <c r="DB11" s="176"/>
      <c r="DC11" s="176"/>
      <c r="DD11" s="176"/>
      <c r="DE11" s="176"/>
      <c r="DF11" s="176"/>
      <c r="DG11" s="176"/>
      <c r="DH11" s="176"/>
      <c r="DI11" s="176"/>
      <c r="DJ11" s="176"/>
      <c r="DK11" s="176"/>
      <c r="DL11" s="176"/>
      <c r="DM11" s="176"/>
      <c r="DN11" s="176"/>
      <c r="DO11" s="176"/>
      <c r="DP11" s="176"/>
      <c r="DQ11" s="176"/>
      <c r="DR11" s="176"/>
      <c r="DS11" s="176"/>
      <c r="DT11" s="176"/>
      <c r="DU11" s="176"/>
      <c r="DV11" s="176"/>
      <c r="DW11" s="176"/>
      <c r="DX11" s="176"/>
      <c r="DY11" s="176"/>
      <c r="DZ11" s="176"/>
      <c r="EA11" s="176"/>
      <c r="EB11" s="176"/>
      <c r="EC11" s="176"/>
      <c r="ED11" s="176"/>
      <c r="EE11" s="176"/>
      <c r="EF11" s="176"/>
      <c r="EG11" s="176"/>
      <c r="EH11" s="176"/>
      <c r="EI11" s="176"/>
      <c r="EJ11" s="176"/>
      <c r="EK11" s="176"/>
      <c r="EL11" s="176"/>
      <c r="EM11" s="176"/>
      <c r="EN11" s="176"/>
      <c r="EO11" s="176"/>
      <c r="EP11" s="176"/>
      <c r="EQ11" s="176"/>
      <c r="ER11" s="176"/>
      <c r="ES11" s="176"/>
      <c r="ET11" s="176"/>
      <c r="EU11" s="176"/>
      <c r="EV11" s="176"/>
      <c r="EW11" s="176"/>
      <c r="EX11" s="176"/>
      <c r="EY11" s="176"/>
      <c r="EZ11" s="176"/>
      <c r="FA11" s="176"/>
      <c r="FB11" s="176"/>
      <c r="FC11" s="176"/>
      <c r="FD11" s="176"/>
      <c r="FE11" s="176"/>
      <c r="FF11" s="176"/>
      <c r="FG11" s="176"/>
      <c r="FH11" s="176"/>
      <c r="FI11" s="176"/>
      <c r="FJ11" s="176"/>
      <c r="FK11" s="176"/>
      <c r="FL11" s="176"/>
      <c r="FM11" s="176"/>
      <c r="FN11" s="176"/>
      <c r="FO11" s="176"/>
      <c r="FP11" s="176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</row>
    <row r="12" spans="1:205" s="6" customFormat="1" ht="32.25" customHeight="1" x14ac:dyDescent="0.3">
      <c r="A12" s="179" t="s">
        <v>14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80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2"/>
      <c r="FF12" s="179"/>
      <c r="FG12" s="179"/>
      <c r="FH12" s="179"/>
      <c r="FI12" s="179"/>
      <c r="FJ12" s="179"/>
      <c r="FK12" s="179"/>
      <c r="FL12" s="179"/>
      <c r="FM12" s="179"/>
      <c r="FN12" s="179"/>
      <c r="FO12" s="179"/>
      <c r="FP12" s="179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</row>
    <row r="13" spans="1:205" s="6" customFormat="1" ht="6" customHeight="1" x14ac:dyDescent="0.3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79"/>
      <c r="FG13" s="179"/>
      <c r="FH13" s="179"/>
      <c r="FI13" s="179"/>
      <c r="FJ13" s="179"/>
      <c r="FK13" s="179"/>
      <c r="FL13" s="179"/>
      <c r="FM13" s="179"/>
      <c r="FN13" s="179"/>
      <c r="FO13" s="179"/>
      <c r="FP13" s="179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</row>
    <row r="14" spans="1:205" s="6" customFormat="1" ht="18.75" x14ac:dyDescent="0.3">
      <c r="A14" s="185" t="s">
        <v>13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6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  <c r="DO14" s="187"/>
      <c r="DP14" s="187"/>
      <c r="DQ14" s="187"/>
      <c r="DR14" s="187"/>
      <c r="DS14" s="187"/>
      <c r="DT14" s="187"/>
      <c r="DU14" s="187"/>
      <c r="DV14" s="187"/>
      <c r="DW14" s="187"/>
      <c r="DX14" s="187"/>
      <c r="DY14" s="187"/>
      <c r="DZ14" s="187"/>
      <c r="EA14" s="187"/>
      <c r="EB14" s="187"/>
      <c r="EC14" s="187"/>
      <c r="ED14" s="187"/>
      <c r="EE14" s="187"/>
      <c r="EF14" s="187"/>
      <c r="EG14" s="187"/>
      <c r="EH14" s="187"/>
      <c r="EI14" s="187"/>
      <c r="EJ14" s="187"/>
      <c r="EK14" s="187"/>
      <c r="EL14" s="187"/>
      <c r="EM14" s="187"/>
      <c r="EN14" s="187"/>
      <c r="EO14" s="187"/>
      <c r="EP14" s="187"/>
      <c r="EQ14" s="187"/>
      <c r="ER14" s="187"/>
      <c r="ES14" s="187"/>
      <c r="ET14" s="187"/>
      <c r="EU14" s="187"/>
      <c r="EV14" s="187"/>
      <c r="EW14" s="187"/>
      <c r="EX14" s="187"/>
      <c r="EY14" s="187"/>
      <c r="EZ14" s="187"/>
      <c r="FA14" s="187"/>
      <c r="FB14" s="187"/>
      <c r="FC14" s="187"/>
      <c r="FD14" s="187"/>
      <c r="FE14" s="188"/>
      <c r="FF14" s="179"/>
      <c r="FG14" s="179"/>
      <c r="FH14" s="179"/>
      <c r="FI14" s="179"/>
      <c r="FJ14" s="179"/>
      <c r="FK14" s="179"/>
      <c r="FL14" s="179"/>
      <c r="FM14" s="179"/>
      <c r="FN14" s="179"/>
      <c r="FO14" s="179"/>
      <c r="FP14" s="179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</row>
    <row r="15" spans="1:205" ht="9.75" customHeight="1" x14ac:dyDescent="0.3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6"/>
      <c r="CV15" s="176"/>
      <c r="CW15" s="176"/>
      <c r="CX15" s="176"/>
      <c r="CY15" s="176"/>
      <c r="CZ15" s="176"/>
      <c r="DA15" s="176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76"/>
      <c r="DO15" s="176"/>
      <c r="DP15" s="176"/>
      <c r="DQ15" s="176"/>
      <c r="DR15" s="176"/>
      <c r="DS15" s="176"/>
      <c r="DT15" s="176"/>
      <c r="DU15" s="176"/>
      <c r="DV15" s="176"/>
      <c r="DW15" s="176"/>
      <c r="DX15" s="176"/>
      <c r="DY15" s="176"/>
      <c r="DZ15" s="176"/>
      <c r="EA15" s="176"/>
      <c r="EB15" s="176"/>
      <c r="EC15" s="176"/>
      <c r="ED15" s="176"/>
      <c r="EE15" s="176"/>
      <c r="EF15" s="176"/>
      <c r="EG15" s="176"/>
      <c r="EH15" s="176"/>
      <c r="EI15" s="176"/>
      <c r="EJ15" s="176"/>
      <c r="EK15" s="176"/>
      <c r="EL15" s="176"/>
      <c r="EM15" s="176"/>
      <c r="EN15" s="176"/>
      <c r="EO15" s="176"/>
      <c r="EP15" s="176"/>
      <c r="EQ15" s="176"/>
      <c r="ER15" s="176"/>
      <c r="ES15" s="176"/>
      <c r="ET15" s="176"/>
      <c r="EU15" s="176"/>
      <c r="EV15" s="176"/>
      <c r="EW15" s="176"/>
      <c r="EX15" s="176"/>
      <c r="EY15" s="176"/>
      <c r="EZ15" s="176"/>
      <c r="FA15" s="176"/>
      <c r="FB15" s="176"/>
      <c r="FC15" s="176"/>
      <c r="FD15" s="176"/>
      <c r="FE15" s="176"/>
      <c r="FF15" s="176"/>
      <c r="FG15" s="176"/>
      <c r="FH15" s="176"/>
      <c r="FI15" s="176"/>
      <c r="FJ15" s="176"/>
      <c r="FK15" s="176"/>
      <c r="FL15" s="176"/>
      <c r="FM15" s="176"/>
      <c r="FN15" s="176"/>
      <c r="FO15" s="176"/>
      <c r="FP15" s="176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</row>
    <row r="16" spans="1:205" s="2" customFormat="1" ht="18.75" x14ac:dyDescent="0.3">
      <c r="A16" s="177" t="s">
        <v>12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77"/>
      <c r="ED16" s="177"/>
      <c r="EE16" s="177"/>
      <c r="EF16" s="177"/>
      <c r="EG16" s="177"/>
      <c r="EH16" s="177"/>
      <c r="EI16" s="177"/>
      <c r="EJ16" s="177"/>
      <c r="EK16" s="177"/>
      <c r="EL16" s="177"/>
      <c r="EM16" s="177"/>
      <c r="EN16" s="177"/>
      <c r="EO16" s="177"/>
      <c r="EP16" s="177"/>
      <c r="EQ16" s="177"/>
      <c r="ER16" s="177"/>
      <c r="ES16" s="177"/>
      <c r="ET16" s="177"/>
      <c r="EU16" s="177"/>
      <c r="EV16" s="177"/>
      <c r="EW16" s="177"/>
      <c r="EX16" s="177"/>
      <c r="EY16" s="177"/>
      <c r="EZ16" s="177"/>
      <c r="FA16" s="177"/>
      <c r="FB16" s="177"/>
      <c r="FC16" s="177"/>
      <c r="FD16" s="177"/>
      <c r="FE16" s="177"/>
      <c r="FF16" s="176"/>
      <c r="FG16" s="176"/>
      <c r="FH16" s="176"/>
      <c r="FI16" s="176"/>
      <c r="FJ16" s="176"/>
      <c r="FK16" s="176"/>
      <c r="FL16" s="176"/>
      <c r="FM16" s="176"/>
      <c r="FN16" s="176"/>
      <c r="FO16" s="176"/>
      <c r="FP16" s="176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</row>
    <row r="17" spans="1:205" ht="10.5" customHeight="1" x14ac:dyDescent="0.3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  <c r="CM17" s="176"/>
      <c r="CN17" s="176"/>
      <c r="CO17" s="176"/>
      <c r="CP17" s="176"/>
      <c r="CQ17" s="176"/>
      <c r="CR17" s="176"/>
      <c r="CS17" s="176"/>
      <c r="CT17" s="176"/>
      <c r="CU17" s="176"/>
      <c r="CV17" s="176"/>
      <c r="CW17" s="176"/>
      <c r="CX17" s="176"/>
      <c r="CY17" s="176"/>
      <c r="CZ17" s="176"/>
      <c r="DA17" s="176"/>
      <c r="DB17" s="176"/>
      <c r="DC17" s="176"/>
      <c r="DD17" s="176"/>
      <c r="DE17" s="176"/>
      <c r="DF17" s="176"/>
      <c r="DG17" s="176"/>
      <c r="DH17" s="176"/>
      <c r="DI17" s="176"/>
      <c r="DJ17" s="176"/>
      <c r="DK17" s="176"/>
      <c r="DL17" s="176"/>
      <c r="DM17" s="176"/>
      <c r="DN17" s="176"/>
      <c r="DO17" s="176"/>
      <c r="DP17" s="176"/>
      <c r="DQ17" s="176"/>
      <c r="DR17" s="176"/>
      <c r="DS17" s="176"/>
      <c r="DT17" s="176"/>
      <c r="DU17" s="176"/>
      <c r="DV17" s="176"/>
      <c r="DW17" s="176"/>
      <c r="DX17" s="176"/>
      <c r="DY17" s="176"/>
      <c r="DZ17" s="176"/>
      <c r="EA17" s="176"/>
      <c r="EB17" s="176"/>
      <c r="EC17" s="176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Y17" s="176"/>
      <c r="EZ17" s="176"/>
      <c r="FA17" s="176"/>
      <c r="FB17" s="176"/>
      <c r="FC17" s="176"/>
      <c r="FD17" s="176"/>
      <c r="FE17" s="176"/>
      <c r="FF17" s="176"/>
      <c r="FG17" s="176"/>
      <c r="FH17" s="176"/>
      <c r="FI17" s="176"/>
      <c r="FJ17" s="176"/>
      <c r="FK17" s="176"/>
      <c r="FL17" s="176"/>
      <c r="FM17" s="176"/>
      <c r="FN17" s="176"/>
      <c r="FO17" s="176"/>
      <c r="FP17" s="176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</row>
    <row r="18" spans="1:205" s="3" customFormat="1" ht="13.5" customHeight="1" x14ac:dyDescent="0.2">
      <c r="A18" s="189" t="s">
        <v>0</v>
      </c>
      <c r="B18" s="190"/>
      <c r="C18" s="190"/>
      <c r="D18" s="190"/>
      <c r="E18" s="190"/>
      <c r="F18" s="191"/>
      <c r="G18" s="189" t="s">
        <v>9</v>
      </c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1"/>
      <c r="Y18" s="189" t="s">
        <v>4</v>
      </c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1"/>
      <c r="AO18" s="192" t="s">
        <v>1</v>
      </c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4"/>
      <c r="DI18" s="189" t="s">
        <v>8</v>
      </c>
      <c r="DJ18" s="190"/>
      <c r="DK18" s="190"/>
      <c r="DL18" s="190"/>
      <c r="DM18" s="190"/>
      <c r="DN18" s="190"/>
      <c r="DO18" s="190"/>
      <c r="DP18" s="190"/>
      <c r="DQ18" s="190"/>
      <c r="DR18" s="190"/>
      <c r="DS18" s="190"/>
      <c r="DT18" s="190"/>
      <c r="DU18" s="190"/>
      <c r="DV18" s="190"/>
      <c r="DW18" s="190"/>
      <c r="DX18" s="191"/>
      <c r="DY18" s="189" t="s">
        <v>232</v>
      </c>
      <c r="DZ18" s="190"/>
      <c r="EA18" s="190"/>
      <c r="EB18" s="190"/>
      <c r="EC18" s="190"/>
      <c r="ED18" s="190"/>
      <c r="EE18" s="190"/>
      <c r="EF18" s="190"/>
      <c r="EG18" s="190"/>
      <c r="EH18" s="190"/>
      <c r="EI18" s="190"/>
      <c r="EJ18" s="190"/>
      <c r="EK18" s="190"/>
      <c r="EL18" s="190"/>
      <c r="EM18" s="190"/>
      <c r="EN18" s="191"/>
      <c r="EO18" s="189" t="s">
        <v>93</v>
      </c>
      <c r="EP18" s="190"/>
      <c r="EQ18" s="190"/>
      <c r="ER18" s="190"/>
      <c r="ES18" s="190"/>
      <c r="ET18" s="190"/>
      <c r="EU18" s="190"/>
      <c r="EV18" s="190"/>
      <c r="EW18" s="190"/>
      <c r="EX18" s="190"/>
      <c r="EY18" s="190"/>
      <c r="EZ18" s="190"/>
      <c r="FA18" s="190"/>
      <c r="FB18" s="190"/>
      <c r="FC18" s="190"/>
      <c r="FD18" s="190"/>
      <c r="FE18" s="191"/>
      <c r="FF18" s="195"/>
      <c r="FG18" s="195"/>
      <c r="FH18" s="195"/>
      <c r="FI18" s="195"/>
      <c r="FJ18" s="195"/>
      <c r="FK18" s="195"/>
      <c r="FL18" s="195"/>
      <c r="FM18" s="195"/>
      <c r="FN18" s="195"/>
      <c r="FO18" s="195"/>
      <c r="FP18" s="195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</row>
    <row r="19" spans="1:205" s="3" customFormat="1" ht="13.5" customHeight="1" x14ac:dyDescent="0.2">
      <c r="A19" s="196"/>
      <c r="B19" s="197"/>
      <c r="C19" s="197"/>
      <c r="D19" s="197"/>
      <c r="E19" s="197"/>
      <c r="F19" s="198"/>
      <c r="G19" s="196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8"/>
      <c r="Y19" s="196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8"/>
      <c r="AO19" s="189" t="s">
        <v>3</v>
      </c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1"/>
      <c r="BF19" s="192" t="s">
        <v>2</v>
      </c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4"/>
      <c r="DI19" s="196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  <c r="DT19" s="197"/>
      <c r="DU19" s="197"/>
      <c r="DV19" s="197"/>
      <c r="DW19" s="197"/>
      <c r="DX19" s="198"/>
      <c r="DY19" s="196"/>
      <c r="DZ19" s="197"/>
      <c r="EA19" s="197"/>
      <c r="EB19" s="197"/>
      <c r="EC19" s="197"/>
      <c r="ED19" s="197"/>
      <c r="EE19" s="197"/>
      <c r="EF19" s="197"/>
      <c r="EG19" s="197"/>
      <c r="EH19" s="197"/>
      <c r="EI19" s="197"/>
      <c r="EJ19" s="197"/>
      <c r="EK19" s="197"/>
      <c r="EL19" s="197"/>
      <c r="EM19" s="197"/>
      <c r="EN19" s="198"/>
      <c r="EO19" s="196"/>
      <c r="EP19" s="197"/>
      <c r="EQ19" s="197"/>
      <c r="ER19" s="197"/>
      <c r="ES19" s="197"/>
      <c r="ET19" s="197"/>
      <c r="EU19" s="197"/>
      <c r="EV19" s="197"/>
      <c r="EW19" s="197"/>
      <c r="EX19" s="197"/>
      <c r="EY19" s="197"/>
      <c r="EZ19" s="197"/>
      <c r="FA19" s="197"/>
      <c r="FB19" s="197"/>
      <c r="FC19" s="197"/>
      <c r="FD19" s="197"/>
      <c r="FE19" s="198"/>
      <c r="FF19" s="195"/>
      <c r="FG19" s="195"/>
      <c r="FH19" s="195"/>
      <c r="FI19" s="195"/>
      <c r="FJ19" s="195"/>
      <c r="FK19" s="195"/>
      <c r="FL19" s="195"/>
      <c r="FM19" s="195"/>
      <c r="FN19" s="195"/>
      <c r="FO19" s="195"/>
      <c r="FP19" s="195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</row>
    <row r="20" spans="1:205" s="3" customFormat="1" ht="39.75" customHeight="1" x14ac:dyDescent="0.2">
      <c r="A20" s="199"/>
      <c r="B20" s="200"/>
      <c r="C20" s="200"/>
      <c r="D20" s="200"/>
      <c r="E20" s="200"/>
      <c r="F20" s="201"/>
      <c r="G20" s="199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1"/>
      <c r="Y20" s="199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1"/>
      <c r="AO20" s="199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1"/>
      <c r="BF20" s="202" t="s">
        <v>5</v>
      </c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 t="s">
        <v>6</v>
      </c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 t="s">
        <v>7</v>
      </c>
      <c r="CR20" s="202"/>
      <c r="CS20" s="202"/>
      <c r="CT20" s="202"/>
      <c r="CU20" s="202"/>
      <c r="CV20" s="202"/>
      <c r="CW20" s="202"/>
      <c r="CX20" s="202"/>
      <c r="CY20" s="202"/>
      <c r="CZ20" s="202"/>
      <c r="DA20" s="202"/>
      <c r="DB20" s="202"/>
      <c r="DC20" s="202"/>
      <c r="DD20" s="202"/>
      <c r="DE20" s="202"/>
      <c r="DF20" s="202"/>
      <c r="DG20" s="202"/>
      <c r="DH20" s="202"/>
      <c r="DI20" s="199"/>
      <c r="DJ20" s="200"/>
      <c r="DK20" s="200"/>
      <c r="DL20" s="200"/>
      <c r="DM20" s="200"/>
      <c r="DN20" s="200"/>
      <c r="DO20" s="200"/>
      <c r="DP20" s="200"/>
      <c r="DQ20" s="200"/>
      <c r="DR20" s="200"/>
      <c r="DS20" s="200"/>
      <c r="DT20" s="200"/>
      <c r="DU20" s="200"/>
      <c r="DV20" s="200"/>
      <c r="DW20" s="200"/>
      <c r="DX20" s="201"/>
      <c r="DY20" s="199"/>
      <c r="DZ20" s="200"/>
      <c r="EA20" s="200"/>
      <c r="EB20" s="200"/>
      <c r="EC20" s="200"/>
      <c r="ED20" s="200"/>
      <c r="EE20" s="200"/>
      <c r="EF20" s="200"/>
      <c r="EG20" s="200"/>
      <c r="EH20" s="200"/>
      <c r="EI20" s="200"/>
      <c r="EJ20" s="200"/>
      <c r="EK20" s="200"/>
      <c r="EL20" s="200"/>
      <c r="EM20" s="200"/>
      <c r="EN20" s="201"/>
      <c r="EO20" s="199"/>
      <c r="EP20" s="200"/>
      <c r="EQ20" s="200"/>
      <c r="ER20" s="200"/>
      <c r="ES20" s="200"/>
      <c r="ET20" s="200"/>
      <c r="EU20" s="200"/>
      <c r="EV20" s="200"/>
      <c r="EW20" s="200"/>
      <c r="EX20" s="200"/>
      <c r="EY20" s="200"/>
      <c r="EZ20" s="200"/>
      <c r="FA20" s="200"/>
      <c r="FB20" s="200"/>
      <c r="FC20" s="200"/>
      <c r="FD20" s="200"/>
      <c r="FE20" s="201"/>
      <c r="FF20" s="195"/>
      <c r="FG20" s="195"/>
      <c r="FH20" s="195"/>
      <c r="FI20" s="195"/>
      <c r="FJ20" s="195"/>
      <c r="FK20" s="195"/>
      <c r="FL20" s="195"/>
      <c r="FM20" s="195"/>
      <c r="FN20" s="195"/>
      <c r="FO20" s="195"/>
      <c r="FP20" s="195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</row>
    <row r="21" spans="1:205" s="4" customFormat="1" ht="18.75" x14ac:dyDescent="0.2">
      <c r="A21" s="203">
        <v>1</v>
      </c>
      <c r="B21" s="203"/>
      <c r="C21" s="203"/>
      <c r="D21" s="203"/>
      <c r="E21" s="203"/>
      <c r="F21" s="203"/>
      <c r="G21" s="203">
        <v>2</v>
      </c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>
        <v>3</v>
      </c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>
        <v>4</v>
      </c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>
        <v>5</v>
      </c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>
        <v>6</v>
      </c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>
        <v>7</v>
      </c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>
        <v>8</v>
      </c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>
        <v>9</v>
      </c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3"/>
      <c r="EL21" s="203"/>
      <c r="EM21" s="203"/>
      <c r="EN21" s="203"/>
      <c r="EO21" s="203">
        <v>10</v>
      </c>
      <c r="EP21" s="203"/>
      <c r="EQ21" s="203"/>
      <c r="ER21" s="203"/>
      <c r="ES21" s="203"/>
      <c r="ET21" s="203"/>
      <c r="EU21" s="203"/>
      <c r="EV21" s="203"/>
      <c r="EW21" s="203"/>
      <c r="EX21" s="203"/>
      <c r="EY21" s="203"/>
      <c r="EZ21" s="203"/>
      <c r="FA21" s="203"/>
      <c r="FB21" s="203"/>
      <c r="FC21" s="203"/>
      <c r="FD21" s="203"/>
      <c r="FE21" s="203"/>
      <c r="FF21" s="204"/>
      <c r="FG21" s="204"/>
      <c r="FH21" s="204"/>
      <c r="FI21" s="204"/>
      <c r="FJ21" s="204"/>
      <c r="FK21" s="204"/>
      <c r="FL21" s="204"/>
      <c r="FM21" s="204"/>
      <c r="FN21" s="204"/>
      <c r="FO21" s="204"/>
      <c r="FP21" s="204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</row>
    <row r="22" spans="1:205" s="5" customFormat="1" ht="15" customHeight="1" x14ac:dyDescent="0.2">
      <c r="A22" s="205" t="s">
        <v>30</v>
      </c>
      <c r="B22" s="205"/>
      <c r="C22" s="205"/>
      <c r="D22" s="205"/>
      <c r="E22" s="205"/>
      <c r="F22" s="205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7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9"/>
      <c r="AO22" s="210">
        <f>BF22+BX22+CQ22</f>
        <v>0</v>
      </c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2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1"/>
      <c r="DJ22" s="172"/>
      <c r="DK22" s="172"/>
      <c r="DL22" s="172"/>
      <c r="DM22" s="172"/>
      <c r="DN22" s="172"/>
      <c r="DO22" s="172"/>
      <c r="DP22" s="172"/>
      <c r="DQ22" s="172"/>
      <c r="DR22" s="172"/>
      <c r="DS22" s="172"/>
      <c r="DT22" s="172"/>
      <c r="DU22" s="172"/>
      <c r="DV22" s="172"/>
      <c r="DW22" s="172"/>
      <c r="DX22" s="173"/>
      <c r="DY22" s="171"/>
      <c r="DZ22" s="172"/>
      <c r="EA22" s="172"/>
      <c r="EB22" s="172"/>
      <c r="EC22" s="172"/>
      <c r="ED22" s="172"/>
      <c r="EE22" s="172"/>
      <c r="EF22" s="172"/>
      <c r="EG22" s="172"/>
      <c r="EH22" s="172"/>
      <c r="EI22" s="172"/>
      <c r="EJ22" s="172"/>
      <c r="EK22" s="172"/>
      <c r="EL22" s="172"/>
      <c r="EM22" s="172"/>
      <c r="EN22" s="173"/>
      <c r="EO22" s="170">
        <f>Y22*AO22*(1+DI22/100%)*(1+DY22/100%)*12</f>
        <v>0</v>
      </c>
      <c r="EP22" s="170"/>
      <c r="EQ22" s="170"/>
      <c r="ER22" s="170"/>
      <c r="ES22" s="170"/>
      <c r="ET22" s="170"/>
      <c r="EU22" s="170"/>
      <c r="EV22" s="170"/>
      <c r="EW22" s="170"/>
      <c r="EX22" s="170"/>
      <c r="EY22" s="170"/>
      <c r="EZ22" s="170"/>
      <c r="FA22" s="170"/>
      <c r="FB22" s="170"/>
      <c r="FC22" s="170"/>
      <c r="FD22" s="170"/>
      <c r="FE22" s="170"/>
      <c r="FF22" s="213"/>
      <c r="FG22" s="213"/>
      <c r="FH22" s="213"/>
      <c r="FI22" s="213"/>
      <c r="FJ22" s="213"/>
      <c r="FK22" s="213"/>
      <c r="FL22" s="213"/>
      <c r="FM22" s="213"/>
      <c r="FN22" s="213"/>
      <c r="FO22" s="213"/>
      <c r="FP22" s="213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</row>
    <row r="23" spans="1:205" s="5" customFormat="1" ht="15" customHeight="1" x14ac:dyDescent="0.2">
      <c r="A23" s="205" t="s">
        <v>34</v>
      </c>
      <c r="B23" s="205"/>
      <c r="C23" s="205"/>
      <c r="D23" s="205"/>
      <c r="E23" s="205"/>
      <c r="F23" s="205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7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9"/>
      <c r="AO23" s="210">
        <f t="shared" ref="AO23:AO24" si="0">BF23+BX23+CQ23</f>
        <v>0</v>
      </c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2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1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3"/>
      <c r="DY23" s="171"/>
      <c r="DZ23" s="172"/>
      <c r="EA23" s="172"/>
      <c r="EB23" s="172"/>
      <c r="EC23" s="172"/>
      <c r="ED23" s="172"/>
      <c r="EE23" s="172"/>
      <c r="EF23" s="172"/>
      <c r="EG23" s="172"/>
      <c r="EH23" s="172"/>
      <c r="EI23" s="172"/>
      <c r="EJ23" s="172"/>
      <c r="EK23" s="172"/>
      <c r="EL23" s="172"/>
      <c r="EM23" s="172"/>
      <c r="EN23" s="173"/>
      <c r="EO23" s="170">
        <f>Y23*AO23*(1+DI23/100%)*(1+DY23/100%)*12</f>
        <v>0</v>
      </c>
      <c r="EP23" s="170"/>
      <c r="EQ23" s="170"/>
      <c r="ER23" s="170"/>
      <c r="ES23" s="170"/>
      <c r="ET23" s="170"/>
      <c r="EU23" s="170"/>
      <c r="EV23" s="170"/>
      <c r="EW23" s="170"/>
      <c r="EX23" s="170"/>
      <c r="EY23" s="170"/>
      <c r="EZ23" s="170"/>
      <c r="FA23" s="170"/>
      <c r="FB23" s="170"/>
      <c r="FC23" s="170"/>
      <c r="FD23" s="170"/>
      <c r="FE23" s="170"/>
      <c r="FF23" s="213"/>
      <c r="FG23" s="213"/>
      <c r="FH23" s="213"/>
      <c r="FI23" s="213"/>
      <c r="FJ23" s="213"/>
      <c r="FK23" s="213"/>
      <c r="FL23" s="213"/>
      <c r="FM23" s="213"/>
      <c r="FN23" s="213"/>
      <c r="FO23" s="213"/>
      <c r="FP23" s="213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</row>
    <row r="24" spans="1:205" s="5" customFormat="1" ht="15" customHeight="1" x14ac:dyDescent="0.2">
      <c r="A24" s="205" t="s">
        <v>40</v>
      </c>
      <c r="B24" s="205"/>
      <c r="C24" s="205"/>
      <c r="D24" s="205"/>
      <c r="E24" s="205"/>
      <c r="F24" s="205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7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9"/>
      <c r="AO24" s="210">
        <f t="shared" si="0"/>
        <v>0</v>
      </c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2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1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3"/>
      <c r="DY24" s="171"/>
      <c r="DZ24" s="172"/>
      <c r="EA24" s="172"/>
      <c r="EB24" s="172"/>
      <c r="EC24" s="172"/>
      <c r="ED24" s="172"/>
      <c r="EE24" s="172"/>
      <c r="EF24" s="172"/>
      <c r="EG24" s="172"/>
      <c r="EH24" s="172"/>
      <c r="EI24" s="172"/>
      <c r="EJ24" s="172"/>
      <c r="EK24" s="172"/>
      <c r="EL24" s="172"/>
      <c r="EM24" s="172"/>
      <c r="EN24" s="173"/>
      <c r="EO24" s="170">
        <f t="shared" ref="EO24" si="1">Y24*AO24*(1+DI24/100%)*(1+DY24/100%)*12</f>
        <v>0</v>
      </c>
      <c r="EP24" s="170"/>
      <c r="EQ24" s="170"/>
      <c r="ER24" s="170"/>
      <c r="ES24" s="170"/>
      <c r="ET24" s="170"/>
      <c r="EU24" s="170"/>
      <c r="EV24" s="170"/>
      <c r="EW24" s="170"/>
      <c r="EX24" s="170"/>
      <c r="EY24" s="170"/>
      <c r="EZ24" s="170"/>
      <c r="FA24" s="170"/>
      <c r="FB24" s="170"/>
      <c r="FC24" s="170"/>
      <c r="FD24" s="170"/>
      <c r="FE24" s="170"/>
      <c r="FF24" s="213"/>
      <c r="FG24" s="213"/>
      <c r="FH24" s="213"/>
      <c r="FI24" s="213"/>
      <c r="FJ24" s="213"/>
      <c r="FK24" s="213"/>
      <c r="FL24" s="213"/>
      <c r="FM24" s="213"/>
      <c r="FN24" s="213"/>
      <c r="FO24" s="213"/>
      <c r="FP24" s="213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</row>
    <row r="25" spans="1:205" s="5" customFormat="1" ht="15" customHeight="1" x14ac:dyDescent="0.2">
      <c r="A25" s="205" t="s">
        <v>102</v>
      </c>
      <c r="B25" s="205"/>
      <c r="C25" s="205"/>
      <c r="D25" s="205"/>
      <c r="E25" s="205"/>
      <c r="F25" s="205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9"/>
      <c r="AO25" s="210">
        <f t="shared" ref="AO25" si="2">BF25+BX25+CQ25</f>
        <v>0</v>
      </c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2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1"/>
      <c r="DJ25" s="172"/>
      <c r="DK25" s="172"/>
      <c r="DL25" s="172"/>
      <c r="DM25" s="172"/>
      <c r="DN25" s="172"/>
      <c r="DO25" s="172"/>
      <c r="DP25" s="172"/>
      <c r="DQ25" s="172"/>
      <c r="DR25" s="172"/>
      <c r="DS25" s="172"/>
      <c r="DT25" s="172"/>
      <c r="DU25" s="172"/>
      <c r="DV25" s="172"/>
      <c r="DW25" s="172"/>
      <c r="DX25" s="173"/>
      <c r="DY25" s="171"/>
      <c r="DZ25" s="172"/>
      <c r="EA25" s="172"/>
      <c r="EB25" s="172"/>
      <c r="EC25" s="172"/>
      <c r="ED25" s="172"/>
      <c r="EE25" s="172"/>
      <c r="EF25" s="172"/>
      <c r="EG25" s="172"/>
      <c r="EH25" s="172"/>
      <c r="EI25" s="172"/>
      <c r="EJ25" s="172"/>
      <c r="EK25" s="172"/>
      <c r="EL25" s="172"/>
      <c r="EM25" s="172"/>
      <c r="EN25" s="173"/>
      <c r="EO25" s="170">
        <f>Y25*AO25*(1+DI25/100%)*(1+DY25/100%)*12</f>
        <v>0</v>
      </c>
      <c r="EP25" s="170"/>
      <c r="EQ25" s="170"/>
      <c r="ER25" s="170"/>
      <c r="ES25" s="170"/>
      <c r="ET25" s="170"/>
      <c r="EU25" s="170"/>
      <c r="EV25" s="170"/>
      <c r="EW25" s="170"/>
      <c r="EX25" s="170"/>
      <c r="EY25" s="170"/>
      <c r="EZ25" s="170"/>
      <c r="FA25" s="170"/>
      <c r="FB25" s="170"/>
      <c r="FC25" s="170"/>
      <c r="FD25" s="170"/>
      <c r="FE25" s="170"/>
      <c r="FF25" s="213"/>
      <c r="FG25" s="213"/>
      <c r="FH25" s="213"/>
      <c r="FI25" s="213"/>
      <c r="FJ25" s="213"/>
      <c r="FK25" s="213"/>
      <c r="FL25" s="213"/>
      <c r="FM25" s="213"/>
      <c r="FN25" s="213"/>
      <c r="FO25" s="213"/>
      <c r="FP25" s="213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</row>
    <row r="26" spans="1:205" s="5" customFormat="1" ht="15" customHeight="1" x14ac:dyDescent="0.2">
      <c r="A26" s="214" t="s">
        <v>10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6"/>
      <c r="Y26" s="174" t="s">
        <v>11</v>
      </c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217">
        <f>SUM(AO22:BE24)</f>
        <v>0</v>
      </c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174" t="s">
        <v>11</v>
      </c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 t="s">
        <v>11</v>
      </c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 t="s">
        <v>11</v>
      </c>
      <c r="CR26" s="174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4"/>
      <c r="DD26" s="174"/>
      <c r="DE26" s="174"/>
      <c r="DF26" s="174"/>
      <c r="DG26" s="174"/>
      <c r="DH26" s="174"/>
      <c r="DI26" s="174" t="s">
        <v>11</v>
      </c>
      <c r="DJ26" s="174"/>
      <c r="DK26" s="174"/>
      <c r="DL26" s="174"/>
      <c r="DM26" s="174"/>
      <c r="DN26" s="174"/>
      <c r="DO26" s="174"/>
      <c r="DP26" s="174"/>
      <c r="DQ26" s="174"/>
      <c r="DR26" s="174"/>
      <c r="DS26" s="174"/>
      <c r="DT26" s="174"/>
      <c r="DU26" s="174"/>
      <c r="DV26" s="174"/>
      <c r="DW26" s="174"/>
      <c r="DX26" s="174"/>
      <c r="DY26" s="174" t="s">
        <v>11</v>
      </c>
      <c r="DZ26" s="174"/>
      <c r="EA26" s="174"/>
      <c r="EB26" s="174"/>
      <c r="EC26" s="174"/>
      <c r="ED26" s="174"/>
      <c r="EE26" s="174"/>
      <c r="EF26" s="174"/>
      <c r="EG26" s="174"/>
      <c r="EH26" s="174"/>
      <c r="EI26" s="174"/>
      <c r="EJ26" s="174"/>
      <c r="EK26" s="174"/>
      <c r="EL26" s="174"/>
      <c r="EM26" s="174"/>
      <c r="EN26" s="174"/>
      <c r="EO26" s="218">
        <f>SUM(EO22:FE25)</f>
        <v>0</v>
      </c>
      <c r="EP26" s="219"/>
      <c r="EQ26" s="219"/>
      <c r="ER26" s="219"/>
      <c r="ES26" s="219"/>
      <c r="ET26" s="219"/>
      <c r="EU26" s="219"/>
      <c r="EV26" s="219"/>
      <c r="EW26" s="219"/>
      <c r="EX26" s="219"/>
      <c r="EY26" s="219"/>
      <c r="EZ26" s="219"/>
      <c r="FA26" s="219"/>
      <c r="FB26" s="219"/>
      <c r="FC26" s="219"/>
      <c r="FD26" s="219"/>
      <c r="FE26" s="220"/>
      <c r="FF26" s="213"/>
      <c r="FG26" s="213"/>
      <c r="FH26" s="213"/>
      <c r="FI26" s="213"/>
      <c r="FJ26" s="213"/>
      <c r="FK26" s="213"/>
      <c r="FL26" s="213"/>
      <c r="FM26" s="213"/>
      <c r="FN26" s="213"/>
      <c r="FO26" s="213"/>
      <c r="FP26" s="213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</row>
    <row r="27" spans="1:205" ht="18.75" x14ac:dyDescent="0.3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6"/>
      <c r="DG27" s="176"/>
      <c r="DH27" s="176"/>
      <c r="DI27" s="176"/>
      <c r="DJ27" s="176"/>
      <c r="DK27" s="176"/>
      <c r="DL27" s="176"/>
      <c r="DM27" s="176"/>
      <c r="DN27" s="176"/>
      <c r="DO27" s="176"/>
      <c r="DP27" s="176"/>
      <c r="DQ27" s="176"/>
      <c r="DR27" s="176"/>
      <c r="DS27" s="176"/>
      <c r="DT27" s="176"/>
      <c r="DU27" s="176"/>
      <c r="DV27" s="176"/>
      <c r="DW27" s="176"/>
      <c r="DX27" s="176"/>
      <c r="DY27" s="176"/>
      <c r="DZ27" s="176"/>
      <c r="EA27" s="176"/>
      <c r="EB27" s="176"/>
      <c r="EC27" s="176"/>
      <c r="ED27" s="176"/>
      <c r="EE27" s="176"/>
      <c r="EF27" s="176"/>
      <c r="EG27" s="176"/>
      <c r="EH27" s="176"/>
      <c r="EI27" s="176"/>
      <c r="EJ27" s="176"/>
      <c r="EK27" s="176"/>
      <c r="EL27" s="176"/>
      <c r="EM27" s="176"/>
      <c r="EN27" s="176"/>
      <c r="EO27" s="176"/>
      <c r="EP27" s="176"/>
      <c r="EQ27" s="176"/>
      <c r="ER27" s="176"/>
      <c r="ES27" s="176"/>
      <c r="ET27" s="176"/>
      <c r="EU27" s="176"/>
      <c r="EV27" s="176"/>
      <c r="EW27" s="176"/>
      <c r="EX27" s="176"/>
      <c r="EY27" s="176"/>
      <c r="EZ27" s="176"/>
      <c r="FA27" s="176"/>
      <c r="FB27" s="176"/>
      <c r="FC27" s="176"/>
      <c r="FD27" s="176"/>
      <c r="FE27" s="176"/>
      <c r="FF27" s="176"/>
      <c r="FG27" s="176"/>
      <c r="FH27" s="176"/>
      <c r="FI27" s="176"/>
      <c r="FJ27" s="176"/>
      <c r="FK27" s="176"/>
      <c r="FL27" s="176"/>
      <c r="FM27" s="176"/>
      <c r="FN27" s="176"/>
      <c r="FO27" s="176"/>
      <c r="FP27" s="176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</row>
    <row r="28" spans="1:205" ht="18.75" x14ac:dyDescent="0.3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  <c r="EP28" s="176"/>
      <c r="EQ28" s="176"/>
      <c r="ER28" s="176"/>
      <c r="ES28" s="176"/>
      <c r="ET28" s="176"/>
      <c r="EU28" s="176"/>
      <c r="EV28" s="176"/>
      <c r="EW28" s="176"/>
      <c r="EX28" s="176"/>
      <c r="EY28" s="176"/>
      <c r="EZ28" s="176"/>
      <c r="FA28" s="176"/>
      <c r="FB28" s="176"/>
      <c r="FC28" s="176"/>
      <c r="FD28" s="176"/>
      <c r="FE28" s="176"/>
      <c r="FF28" s="176"/>
      <c r="FG28" s="176"/>
      <c r="FH28" s="176"/>
      <c r="FI28" s="176"/>
      <c r="FJ28" s="176"/>
      <c r="FK28" s="176"/>
      <c r="FL28" s="176"/>
      <c r="FM28" s="176"/>
      <c r="FN28" s="176"/>
      <c r="FO28" s="176"/>
      <c r="FP28" s="176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</row>
    <row r="29" spans="1:20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</row>
    <row r="30" spans="1:20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</row>
  </sheetData>
  <mergeCells count="77">
    <mergeCell ref="EO25:FE25"/>
    <mergeCell ref="EO26:FE26"/>
    <mergeCell ref="A25:F25"/>
    <mergeCell ref="G25:X25"/>
    <mergeCell ref="Y25:AN25"/>
    <mergeCell ref="AO25:BE25"/>
    <mergeCell ref="BF25:BW25"/>
    <mergeCell ref="BX25:CP25"/>
    <mergeCell ref="CQ25:DH25"/>
    <mergeCell ref="DI25:DX25"/>
    <mergeCell ref="DY25:EN25"/>
    <mergeCell ref="A26:X26"/>
    <mergeCell ref="AO26:BE26"/>
    <mergeCell ref="A10:FE10"/>
    <mergeCell ref="X12:FE12"/>
    <mergeCell ref="DI18:DX20"/>
    <mergeCell ref="DY18:EN20"/>
    <mergeCell ref="EO18:FE20"/>
    <mergeCell ref="G18:X20"/>
    <mergeCell ref="Y18:AN20"/>
    <mergeCell ref="AO18:DH18"/>
    <mergeCell ref="BF19:DH19"/>
    <mergeCell ref="AP14:FE14"/>
    <mergeCell ref="A14:AO14"/>
    <mergeCell ref="A18:F20"/>
    <mergeCell ref="A16:FE16"/>
    <mergeCell ref="AO19:BE20"/>
    <mergeCell ref="BX20:CP20"/>
    <mergeCell ref="BX23:CP23"/>
    <mergeCell ref="AO21:BE21"/>
    <mergeCell ref="AO22:BE22"/>
    <mergeCell ref="AO23:BE23"/>
    <mergeCell ref="G21:X21"/>
    <mergeCell ref="G22:X22"/>
    <mergeCell ref="G23:X23"/>
    <mergeCell ref="BX21:CP21"/>
    <mergeCell ref="BX22:CP22"/>
    <mergeCell ref="EO24:FE24"/>
    <mergeCell ref="DY22:EN22"/>
    <mergeCell ref="DY23:EN23"/>
    <mergeCell ref="DY24:EN24"/>
    <mergeCell ref="CQ22:DH22"/>
    <mergeCell ref="CQ23:DH23"/>
    <mergeCell ref="CQ24:DH24"/>
    <mergeCell ref="EO22:FE22"/>
    <mergeCell ref="EO23:FE23"/>
    <mergeCell ref="A8:FE8"/>
    <mergeCell ref="EO21:FE21"/>
    <mergeCell ref="BX24:CP24"/>
    <mergeCell ref="DY26:EN26"/>
    <mergeCell ref="DY21:EN21"/>
    <mergeCell ref="DI26:DX26"/>
    <mergeCell ref="DI21:DX21"/>
    <mergeCell ref="DI22:DX22"/>
    <mergeCell ref="DI23:DX23"/>
    <mergeCell ref="DI24:DX24"/>
    <mergeCell ref="BF20:BW20"/>
    <mergeCell ref="BF21:BW21"/>
    <mergeCell ref="CQ26:DH26"/>
    <mergeCell ref="CQ20:DH20"/>
    <mergeCell ref="CQ21:DH21"/>
    <mergeCell ref="BX26:CP26"/>
    <mergeCell ref="AO24:BE24"/>
    <mergeCell ref="BF24:BW24"/>
    <mergeCell ref="BF26:BW26"/>
    <mergeCell ref="Y26:AN26"/>
    <mergeCell ref="Y21:AN21"/>
    <mergeCell ref="BF22:BW22"/>
    <mergeCell ref="BF23:BW23"/>
    <mergeCell ref="G24:X24"/>
    <mergeCell ref="Y22:AN22"/>
    <mergeCell ref="Y23:AN23"/>
    <mergeCell ref="A24:F24"/>
    <mergeCell ref="A21:F21"/>
    <mergeCell ref="Y24:AN24"/>
    <mergeCell ref="A22:F22"/>
    <mergeCell ref="A23:F23"/>
  </mergeCells>
  <pageMargins left="0.59055118110236227" right="0.51181102362204722" top="0.78740157480314965" bottom="0.39370078740157483" header="0.19685039370078741" footer="0.19685039370078741"/>
  <pageSetup paperSize="9" scale="60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справочник!$C$2:$C$80</xm:f>
          </x14:formula1>
          <xm:sqref>AP14:FE14</xm:sqref>
        </x14:dataValidation>
        <x14:dataValidation type="list" allowBlank="1" showInputMessage="1" showErrorMessage="1">
          <x14:formula1>
            <xm:f>справочник!$A$2:$A$289</xm:f>
          </x14:formula1>
          <xm:sqref>Y22:AN25</xm:sqref>
        </x14:dataValidation>
        <x14:dataValidation type="list" allowBlank="1" showInputMessage="1" showErrorMessage="1">
          <x14:formula1>
            <xm:f>справочник!$E$2:$E$17</xm:f>
          </x14:formula1>
          <xm:sqref>G22:X25</xm:sqref>
        </x14:dataValidation>
        <x14:dataValidation type="list" allowBlank="1" showInputMessage="1" showErrorMessage="1">
          <x14:formula1>
            <xm:f>справочник!$M$2:$M$230</xm:f>
          </x14:formula1>
          <xm:sqref>X12:FE12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2"/>
  <sheetViews>
    <sheetView zoomScale="178" zoomScaleNormal="178" zoomScaleSheetLayoutView="145" workbookViewId="0">
      <selection activeCell="BE22" sqref="BE22"/>
    </sheetView>
  </sheetViews>
  <sheetFormatPr defaultColWidth="0.85546875" defaultRowHeight="12" customHeight="1" x14ac:dyDescent="0.25"/>
  <cols>
    <col min="1" max="16384" width="0.85546875" style="2"/>
  </cols>
  <sheetData>
    <row r="1" spans="1:105" ht="3" customHeight="1" x14ac:dyDescent="0.25"/>
    <row r="2" spans="1:105" s="6" customFormat="1" ht="14.25" x14ac:dyDescent="0.2">
      <c r="A2" s="58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</row>
    <row r="3" spans="1:105" s="6" customFormat="1" ht="14.2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</row>
    <row r="4" spans="1:105" s="6" customFormat="1" ht="30.75" customHeight="1" x14ac:dyDescent="0.2">
      <c r="A4" s="9"/>
      <c r="B4" s="9"/>
      <c r="C4" s="9"/>
      <c r="D4" s="9"/>
      <c r="E4" s="58" t="s">
        <v>195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9"/>
      <c r="T4" s="9"/>
      <c r="U4" s="9"/>
      <c r="V4" s="9"/>
      <c r="W4" s="9"/>
      <c r="X4" s="31"/>
      <c r="Y4" s="77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9"/>
      <c r="CZ4" s="9"/>
      <c r="DA4" s="9"/>
    </row>
    <row r="5" spans="1:105" s="6" customFormat="1" ht="6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</row>
    <row r="6" spans="1:105" s="6" customFormat="1" ht="40.5" customHeight="1" x14ac:dyDescent="0.2">
      <c r="A6" s="9"/>
      <c r="B6" s="9"/>
      <c r="C6" s="9"/>
      <c r="D6" s="9"/>
      <c r="E6" s="9"/>
      <c r="F6" s="58" t="s">
        <v>119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9"/>
      <c r="T6" s="9"/>
      <c r="U6" s="9"/>
      <c r="V6" s="9"/>
      <c r="W6" s="9"/>
      <c r="X6" s="9"/>
      <c r="Y6" s="80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2"/>
      <c r="CZ6" s="9"/>
      <c r="DA6" s="9"/>
    </row>
    <row r="7" spans="1:105" ht="10.5" customHeight="1" x14ac:dyDescent="0.25"/>
    <row r="8" spans="1:105" s="3" customFormat="1" ht="45" customHeight="1" x14ac:dyDescent="0.2">
      <c r="A8" s="59" t="s">
        <v>0</v>
      </c>
      <c r="B8" s="60"/>
      <c r="C8" s="60"/>
      <c r="D8" s="60"/>
      <c r="E8" s="60"/>
      <c r="F8" s="61"/>
      <c r="G8" s="59" t="s">
        <v>23</v>
      </c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1"/>
      <c r="AE8" s="59" t="s">
        <v>19</v>
      </c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1"/>
      <c r="BD8" s="59" t="s">
        <v>90</v>
      </c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1"/>
      <c r="BT8" s="59" t="s">
        <v>20</v>
      </c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1"/>
      <c r="CJ8" s="59" t="s">
        <v>21</v>
      </c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1"/>
    </row>
    <row r="9" spans="1:105" s="4" customFormat="1" ht="12.75" x14ac:dyDescent="0.2">
      <c r="A9" s="54">
        <v>1</v>
      </c>
      <c r="B9" s="54"/>
      <c r="C9" s="54"/>
      <c r="D9" s="54"/>
      <c r="E9" s="54"/>
      <c r="F9" s="54"/>
      <c r="G9" s="54">
        <v>2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>
        <v>3</v>
      </c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>
        <v>4</v>
      </c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>
        <v>5</v>
      </c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>
        <v>6</v>
      </c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</row>
    <row r="10" spans="1:105" s="5" customFormat="1" ht="15" customHeight="1" x14ac:dyDescent="0.2">
      <c r="A10" s="66">
        <v>2</v>
      </c>
      <c r="B10" s="66"/>
      <c r="C10" s="66"/>
      <c r="D10" s="66"/>
      <c r="E10" s="66"/>
      <c r="F10" s="66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8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70"/>
      <c r="BD10" s="73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5"/>
      <c r="BT10" s="73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5"/>
      <c r="CJ10" s="57">
        <f>AE10*BD10*BT10</f>
        <v>0</v>
      </c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</row>
    <row r="11" spans="1:105" s="5" customFormat="1" ht="15" customHeight="1" x14ac:dyDescent="0.2">
      <c r="A11" s="66">
        <v>3</v>
      </c>
      <c r="B11" s="66"/>
      <c r="C11" s="66"/>
      <c r="D11" s="66"/>
      <c r="E11" s="66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3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5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57">
        <f>AE11+BD11*BT11</f>
        <v>0</v>
      </c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</row>
    <row r="12" spans="1:105" s="5" customFormat="1" ht="15" customHeight="1" x14ac:dyDescent="0.2">
      <c r="A12" s="65"/>
      <c r="B12" s="65"/>
      <c r="C12" s="65"/>
      <c r="D12" s="65"/>
      <c r="E12" s="65"/>
      <c r="F12" s="65"/>
      <c r="G12" s="62" t="s">
        <v>10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3"/>
      <c r="AE12" s="72" t="s">
        <v>11</v>
      </c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 t="s">
        <v>11</v>
      </c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 t="s">
        <v>11</v>
      </c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64">
        <f>SUM(CJ10:DA11)</f>
        <v>0</v>
      </c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</row>
  </sheetData>
  <mergeCells count="35">
    <mergeCell ref="Y4:CY4"/>
    <mergeCell ref="F6:R6"/>
    <mergeCell ref="Y6:CY6"/>
    <mergeCell ref="E4:R4"/>
    <mergeCell ref="A2:DA2"/>
    <mergeCell ref="BD12:BS12"/>
    <mergeCell ref="BT12:CI12"/>
    <mergeCell ref="BT10:CI10"/>
    <mergeCell ref="CJ10:DA10"/>
    <mergeCell ref="CJ12:DA12"/>
    <mergeCell ref="BD8:BS8"/>
    <mergeCell ref="BT8:CI8"/>
    <mergeCell ref="CJ8:DA8"/>
    <mergeCell ref="A11:F11"/>
    <mergeCell ref="BD10:BS10"/>
    <mergeCell ref="BD11:BS11"/>
    <mergeCell ref="BT9:CI9"/>
    <mergeCell ref="CJ9:DA9"/>
    <mergeCell ref="BD9:BS9"/>
    <mergeCell ref="BT11:CI11"/>
    <mergeCell ref="CJ11:DA11"/>
    <mergeCell ref="A8:F8"/>
    <mergeCell ref="G8:AD8"/>
    <mergeCell ref="AE8:BC8"/>
    <mergeCell ref="A9:F9"/>
    <mergeCell ref="G9:AD9"/>
    <mergeCell ref="AE9:BC9"/>
    <mergeCell ref="G12:AD12"/>
    <mergeCell ref="A12:F12"/>
    <mergeCell ref="A10:F10"/>
    <mergeCell ref="G10:AD10"/>
    <mergeCell ref="AE10:BC10"/>
    <mergeCell ref="AE11:BC11"/>
    <mergeCell ref="G11:AD11"/>
    <mergeCell ref="AE12:BC1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справочник!$G$2:$G$80</xm:f>
          </x14:formula1>
          <xm:sqref>G10:AD11</xm:sqref>
        </x14:dataValidation>
        <x14:dataValidation type="list" allowBlank="1" showInputMessage="1" showErrorMessage="1">
          <x14:formula1>
            <xm:f>справочник!$A$2:$A$80</xm:f>
          </x14:formula1>
          <xm:sqref>BD10:BS11</xm:sqref>
        </x14:dataValidation>
        <x14:dataValidation type="list" allowBlank="1" showInputMessage="1" showErrorMessage="1">
          <x14:formula1>
            <xm:f>справочник!$C$2:$C$9</xm:f>
          </x14:formula1>
          <xm:sqref>Y4</xm:sqref>
        </x14:dataValidation>
        <x14:dataValidation type="list" allowBlank="1" showInputMessage="1" showErrorMessage="1">
          <x14:formula1>
            <xm:f>справочник!$A$2:$A$236</xm:f>
          </x14:formula1>
          <xm:sqref>BT10:CI11</xm:sqref>
        </x14:dataValidation>
        <x14:dataValidation type="list" allowBlank="1" showInputMessage="1" showErrorMessage="1">
          <x14:formula1>
            <xm:f>справочник!$M$2:$M$121</xm:f>
          </x14:formula1>
          <xm:sqref>Y6:CY6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0"/>
  <sheetViews>
    <sheetView zoomScale="130" zoomScaleNormal="130" workbookViewId="0">
      <selection activeCell="AE8" sqref="AE8:AY8"/>
    </sheetView>
  </sheetViews>
  <sheetFormatPr defaultColWidth="0.85546875" defaultRowHeight="15" x14ac:dyDescent="0.25"/>
  <cols>
    <col min="1" max="16384" width="0.85546875" style="2"/>
  </cols>
  <sheetData>
    <row r="1" spans="1:105" s="6" customFormat="1" ht="14.25" x14ac:dyDescent="0.2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</row>
    <row r="2" spans="1:105" s="6" customFormat="1" ht="30" customHeight="1" x14ac:dyDescent="0.2">
      <c r="A2" s="9"/>
      <c r="B2" s="9"/>
      <c r="C2" s="9"/>
      <c r="D2" s="58" t="s">
        <v>195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9"/>
      <c r="U2" s="9"/>
      <c r="V2" s="9"/>
      <c r="W2" s="9"/>
      <c r="X2" s="77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9"/>
    </row>
    <row r="3" spans="1:105" s="15" customFormat="1" ht="6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</row>
    <row r="4" spans="1:105" s="6" customFormat="1" ht="38.25" customHeight="1" x14ac:dyDescent="0.2">
      <c r="A4" s="9"/>
      <c r="B4" s="9"/>
      <c r="C4" s="9"/>
      <c r="D4" s="9"/>
      <c r="E4" s="9"/>
      <c r="F4" s="9"/>
      <c r="G4" s="9"/>
      <c r="H4" s="58" t="s">
        <v>119</v>
      </c>
      <c r="I4" s="58"/>
      <c r="J4" s="58"/>
      <c r="K4" s="58"/>
      <c r="L4" s="58"/>
      <c r="M4" s="58"/>
      <c r="N4" s="58"/>
      <c r="O4" s="58"/>
      <c r="P4" s="58"/>
      <c r="Q4" s="58"/>
      <c r="R4" s="58"/>
      <c r="S4" s="9"/>
      <c r="T4" s="9"/>
      <c r="U4" s="9"/>
      <c r="V4" s="9"/>
      <c r="W4" s="9"/>
      <c r="X4" s="86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8"/>
    </row>
    <row r="5" spans="1:105" ht="10.5" customHeight="1" x14ac:dyDescent="0.25"/>
    <row r="6" spans="1:105" s="3" customFormat="1" ht="55.5" customHeight="1" x14ac:dyDescent="0.2">
      <c r="A6" s="59" t="s">
        <v>0</v>
      </c>
      <c r="B6" s="60"/>
      <c r="C6" s="60"/>
      <c r="D6" s="60"/>
      <c r="E6" s="60"/>
      <c r="F6" s="61"/>
      <c r="G6" s="59" t="s">
        <v>23</v>
      </c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1"/>
      <c r="AE6" s="59" t="s">
        <v>24</v>
      </c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1"/>
      <c r="AZ6" s="59" t="s">
        <v>25</v>
      </c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1"/>
      <c r="BR6" s="59" t="s">
        <v>26</v>
      </c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1"/>
      <c r="CJ6" s="59" t="s">
        <v>21</v>
      </c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1"/>
    </row>
    <row r="7" spans="1:105" s="4" customFormat="1" ht="12.75" x14ac:dyDescent="0.2">
      <c r="A7" s="54">
        <v>1</v>
      </c>
      <c r="B7" s="54"/>
      <c r="C7" s="54"/>
      <c r="D7" s="54"/>
      <c r="E7" s="54"/>
      <c r="F7" s="54"/>
      <c r="G7" s="54">
        <v>2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>
        <v>3</v>
      </c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>
        <v>4</v>
      </c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>
        <v>5</v>
      </c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>
        <v>6</v>
      </c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</row>
    <row r="8" spans="1:105" s="5" customFormat="1" ht="15" customHeight="1" x14ac:dyDescent="0.2">
      <c r="A8" s="66">
        <v>2</v>
      </c>
      <c r="B8" s="66"/>
      <c r="C8" s="66"/>
      <c r="D8" s="66"/>
      <c r="E8" s="66"/>
      <c r="F8" s="66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5"/>
      <c r="AE8" s="73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5"/>
      <c r="AZ8" s="73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5"/>
      <c r="BR8" s="89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1"/>
      <c r="CJ8" s="64">
        <f>AE8*AZ8*BR8</f>
        <v>0</v>
      </c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</row>
    <row r="9" spans="1:105" s="5" customFormat="1" ht="15" customHeight="1" x14ac:dyDescent="0.2">
      <c r="A9" s="66">
        <v>3</v>
      </c>
      <c r="B9" s="66"/>
      <c r="C9" s="66"/>
      <c r="D9" s="66"/>
      <c r="E9" s="66"/>
      <c r="F9" s="66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5"/>
      <c r="AE9" s="73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5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64">
        <f>AE9*AZ9*BR9</f>
        <v>0</v>
      </c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</row>
    <row r="10" spans="1:105" s="5" customFormat="1" ht="15" customHeight="1" x14ac:dyDescent="0.2">
      <c r="A10" s="65"/>
      <c r="B10" s="65"/>
      <c r="C10" s="65"/>
      <c r="D10" s="65"/>
      <c r="E10" s="65"/>
      <c r="F10" s="65"/>
      <c r="G10" s="62" t="s">
        <v>10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3"/>
      <c r="AE10" s="72" t="s">
        <v>11</v>
      </c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 t="s">
        <v>11</v>
      </c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 t="s">
        <v>11</v>
      </c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64">
        <f>SUM(CJ8:DA9)</f>
        <v>0</v>
      </c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</row>
  </sheetData>
  <mergeCells count="35">
    <mergeCell ref="G8:AD8"/>
    <mergeCell ref="D2:S2"/>
    <mergeCell ref="X2:DA2"/>
    <mergeCell ref="H4:R4"/>
    <mergeCell ref="X4:DA4"/>
    <mergeCell ref="A8:F8"/>
    <mergeCell ref="AE8:AY8"/>
    <mergeCell ref="AZ8:BQ8"/>
    <mergeCell ref="BR8:CI8"/>
    <mergeCell ref="CJ8:DA8"/>
    <mergeCell ref="A7:F7"/>
    <mergeCell ref="G7:AD7"/>
    <mergeCell ref="AE7:AY7"/>
    <mergeCell ref="AZ7:BQ7"/>
    <mergeCell ref="BR7:CI7"/>
    <mergeCell ref="CJ7:DA7"/>
    <mergeCell ref="CJ10:DA10"/>
    <mergeCell ref="A9:F9"/>
    <mergeCell ref="G9:AD9"/>
    <mergeCell ref="AE9:AY9"/>
    <mergeCell ref="AZ9:BQ9"/>
    <mergeCell ref="BR9:CI9"/>
    <mergeCell ref="CJ9:DA9"/>
    <mergeCell ref="A10:F10"/>
    <mergeCell ref="G10:AD10"/>
    <mergeCell ref="AE10:AY10"/>
    <mergeCell ref="AZ10:BQ10"/>
    <mergeCell ref="BR10:CI10"/>
    <mergeCell ref="A1:DA1"/>
    <mergeCell ref="A6:F6"/>
    <mergeCell ref="G6:AD6"/>
    <mergeCell ref="AE6:AY6"/>
    <mergeCell ref="AZ6:BQ6"/>
    <mergeCell ref="BR6:CI6"/>
    <mergeCell ref="CJ6:DA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справочник!$A$2:$A$100</xm:f>
          </x14:formula1>
          <xm:sqref>AE8:AY9</xm:sqref>
        </x14:dataValidation>
        <x14:dataValidation type="list" allowBlank="1" showInputMessage="1" showErrorMessage="1">
          <x14:formula1>
            <xm:f>справочник!$I$2:$I$163</xm:f>
          </x14:formula1>
          <xm:sqref>G8:AD9</xm:sqref>
        </x14:dataValidation>
        <x14:dataValidation type="list" allowBlank="1" showInputMessage="1" showErrorMessage="1">
          <x14:formula1>
            <xm:f>справочник!$C$2:$C$8</xm:f>
          </x14:formula1>
          <xm:sqref>X2:DA3</xm:sqref>
        </x14:dataValidation>
        <x14:dataValidation type="list" allowBlank="1" showInputMessage="1" showErrorMessage="1">
          <x14:formula1>
            <xm:f>справочник!$A$2:$A$231</xm:f>
          </x14:formula1>
          <xm:sqref>AZ8:BQ9</xm:sqref>
        </x14:dataValidation>
        <x14:dataValidation type="list" allowBlank="1" showInputMessage="1" showErrorMessage="1">
          <x14:formula1>
            <xm:f>справочник!$M$2:$M$89</xm:f>
          </x14:formula1>
          <xm:sqref>X4:DA4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27"/>
  <sheetViews>
    <sheetView zoomScale="145" zoomScaleNormal="145" workbookViewId="0">
      <selection activeCell="EO9" sqref="EO9:EP9"/>
    </sheetView>
  </sheetViews>
  <sheetFormatPr defaultColWidth="0.85546875" defaultRowHeight="15" x14ac:dyDescent="0.25"/>
  <cols>
    <col min="1" max="74" width="0.85546875" style="2"/>
    <col min="75" max="75" width="9.28515625" style="2" customWidth="1"/>
    <col min="76" max="106" width="0.85546875" style="2"/>
    <col min="107" max="107" width="0.85546875" style="2" customWidth="1"/>
    <col min="108" max="16384" width="0.85546875" style="2"/>
  </cols>
  <sheetData>
    <row r="1" spans="1:106" ht="3" customHeight="1" x14ac:dyDescent="0.25"/>
    <row r="2" spans="1:106" ht="12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</row>
    <row r="3" spans="1:106" s="6" customFormat="1" ht="41.25" customHeight="1" x14ac:dyDescent="0.2">
      <c r="A3" s="93" t="s">
        <v>27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</row>
    <row r="4" spans="1:106" s="6" customFormat="1" ht="17.2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</row>
    <row r="5" spans="1:106" s="6" customFormat="1" ht="15.75" customHeight="1" x14ac:dyDescent="0.2">
      <c r="A5" s="36"/>
      <c r="B5" s="36"/>
      <c r="C5" s="36"/>
      <c r="D5" s="36"/>
      <c r="E5" s="36"/>
      <c r="F5" s="36"/>
      <c r="G5" s="36"/>
      <c r="H5" s="36"/>
      <c r="I5" s="93" t="s">
        <v>195</v>
      </c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36"/>
      <c r="Y5" s="36"/>
      <c r="Z5" s="134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6"/>
      <c r="DB5" s="36"/>
    </row>
    <row r="6" spans="1:106" s="15" customFormat="1" ht="6.7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</row>
    <row r="7" spans="1:106" s="6" customFormat="1" ht="34.5" customHeight="1" x14ac:dyDescent="0.2">
      <c r="A7" s="36"/>
      <c r="B7" s="36"/>
      <c r="C7" s="36"/>
      <c r="D7" s="36"/>
      <c r="E7" s="36"/>
      <c r="F7" s="93" t="s">
        <v>119</v>
      </c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36"/>
      <c r="Y7" s="36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6"/>
      <c r="DB7" s="36"/>
    </row>
    <row r="8" spans="1:106" ht="10.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</row>
    <row r="9" spans="1:106" ht="69.75" customHeight="1" x14ac:dyDescent="0.25">
      <c r="A9" s="94" t="s">
        <v>0</v>
      </c>
      <c r="B9" s="95"/>
      <c r="C9" s="95"/>
      <c r="D9" s="95"/>
      <c r="E9" s="95"/>
      <c r="F9" s="96"/>
      <c r="G9" s="94" t="s">
        <v>84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6"/>
      <c r="BW9" s="37" t="s">
        <v>101</v>
      </c>
      <c r="BX9" s="94" t="s">
        <v>29</v>
      </c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6"/>
      <c r="CN9" s="94" t="s">
        <v>28</v>
      </c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6"/>
    </row>
    <row r="10" spans="1:106" s="1" customFormat="1" ht="12.75" x14ac:dyDescent="0.2">
      <c r="A10" s="92">
        <v>1</v>
      </c>
      <c r="B10" s="92"/>
      <c r="C10" s="92"/>
      <c r="D10" s="92"/>
      <c r="E10" s="92"/>
      <c r="F10" s="92"/>
      <c r="G10" s="92">
        <v>2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38"/>
      <c r="BX10" s="92">
        <v>3</v>
      </c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>
        <v>4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</row>
    <row r="11" spans="1:106" s="21" customFormat="1" ht="27.75" customHeight="1" x14ac:dyDescent="0.2">
      <c r="A11" s="119" t="s">
        <v>30</v>
      </c>
      <c r="B11" s="119"/>
      <c r="C11" s="119"/>
      <c r="D11" s="119"/>
      <c r="E11" s="119"/>
      <c r="F11" s="119"/>
      <c r="G11" s="39"/>
      <c r="H11" s="120" t="s">
        <v>41</v>
      </c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1"/>
      <c r="BW11" s="40" t="s">
        <v>11</v>
      </c>
      <c r="BX11" s="56" t="s">
        <v>11</v>
      </c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122">
        <f>SUM(CN12:DB15)</f>
        <v>0</v>
      </c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</row>
    <row r="12" spans="1:106" s="1" customFormat="1" ht="12.75" x14ac:dyDescent="0.2">
      <c r="A12" s="97" t="s">
        <v>31</v>
      </c>
      <c r="B12" s="98"/>
      <c r="C12" s="98"/>
      <c r="D12" s="98"/>
      <c r="E12" s="98"/>
      <c r="F12" s="99"/>
      <c r="G12" s="41"/>
      <c r="H12" s="103" t="s">
        <v>2</v>
      </c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4"/>
      <c r="BW12" s="42"/>
      <c r="BX12" s="105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7"/>
      <c r="CN12" s="111">
        <f>BW13*BX12</f>
        <v>0</v>
      </c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3"/>
    </row>
    <row r="13" spans="1:106" s="1" customFormat="1" ht="12.75" x14ac:dyDescent="0.2">
      <c r="A13" s="100"/>
      <c r="B13" s="101"/>
      <c r="C13" s="101"/>
      <c r="D13" s="101"/>
      <c r="E13" s="101"/>
      <c r="F13" s="102"/>
      <c r="G13" s="43"/>
      <c r="H13" s="117" t="s">
        <v>42</v>
      </c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8"/>
      <c r="BW13" s="44">
        <v>0.22</v>
      </c>
      <c r="BX13" s="108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10"/>
      <c r="CN13" s="114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6"/>
    </row>
    <row r="14" spans="1:106" s="1" customFormat="1" ht="13.5" customHeight="1" x14ac:dyDescent="0.2">
      <c r="A14" s="123" t="s">
        <v>32</v>
      </c>
      <c r="B14" s="123"/>
      <c r="C14" s="123"/>
      <c r="D14" s="123"/>
      <c r="E14" s="123"/>
      <c r="F14" s="123"/>
      <c r="G14" s="34"/>
      <c r="H14" s="124" t="s">
        <v>43</v>
      </c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5"/>
      <c r="BW14" s="32">
        <v>0.1</v>
      </c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131">
        <f>BW14*BX14</f>
        <v>0</v>
      </c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3"/>
    </row>
    <row r="15" spans="1:106" s="1" customFormat="1" ht="26.25" customHeight="1" x14ac:dyDescent="0.2">
      <c r="A15" s="123" t="s">
        <v>33</v>
      </c>
      <c r="B15" s="123"/>
      <c r="C15" s="123"/>
      <c r="D15" s="123"/>
      <c r="E15" s="123"/>
      <c r="F15" s="123"/>
      <c r="G15" s="34"/>
      <c r="H15" s="124" t="s">
        <v>44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5"/>
      <c r="BW15" s="32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131">
        <f>BW15*BX15</f>
        <v>0</v>
      </c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3"/>
    </row>
    <row r="16" spans="1:106" s="22" customFormat="1" ht="26.25" customHeight="1" x14ac:dyDescent="0.2">
      <c r="A16" s="119" t="s">
        <v>34</v>
      </c>
      <c r="B16" s="119"/>
      <c r="C16" s="119"/>
      <c r="D16" s="119"/>
      <c r="E16" s="119"/>
      <c r="F16" s="119"/>
      <c r="G16" s="39"/>
      <c r="H16" s="120" t="s">
        <v>45</v>
      </c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1"/>
      <c r="BW16" s="40" t="s">
        <v>11</v>
      </c>
      <c r="BX16" s="122" t="s">
        <v>11</v>
      </c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>
        <f>SUM(CN17:DB22)</f>
        <v>0</v>
      </c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</row>
    <row r="17" spans="1:106" s="1" customFormat="1" ht="12.75" x14ac:dyDescent="0.2">
      <c r="A17" s="97" t="s">
        <v>35</v>
      </c>
      <c r="B17" s="98"/>
      <c r="C17" s="98"/>
      <c r="D17" s="98"/>
      <c r="E17" s="98"/>
      <c r="F17" s="99"/>
      <c r="G17" s="41"/>
      <c r="H17" s="103" t="s">
        <v>2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4"/>
      <c r="BW17" s="42"/>
      <c r="BX17" s="105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7"/>
      <c r="CN17" s="111">
        <f>BW18*BX17</f>
        <v>0</v>
      </c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3"/>
    </row>
    <row r="18" spans="1:106" s="1" customFormat="1" ht="25.5" customHeight="1" x14ac:dyDescent="0.2">
      <c r="A18" s="100"/>
      <c r="B18" s="101"/>
      <c r="C18" s="101"/>
      <c r="D18" s="101"/>
      <c r="E18" s="101"/>
      <c r="F18" s="102"/>
      <c r="G18" s="43"/>
      <c r="H18" s="117" t="s">
        <v>46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8"/>
      <c r="BW18" s="44">
        <v>2.9000000000000001E-2</v>
      </c>
      <c r="BX18" s="108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10"/>
      <c r="CN18" s="114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6"/>
    </row>
    <row r="19" spans="1:106" s="1" customFormat="1" ht="26.25" customHeight="1" x14ac:dyDescent="0.2">
      <c r="A19" s="123" t="s">
        <v>36</v>
      </c>
      <c r="B19" s="123"/>
      <c r="C19" s="123"/>
      <c r="D19" s="123"/>
      <c r="E19" s="123"/>
      <c r="F19" s="123"/>
      <c r="G19" s="34"/>
      <c r="H19" s="124" t="s">
        <v>47</v>
      </c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5"/>
      <c r="BW19" s="32">
        <v>0</v>
      </c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122">
        <f>BW19*BX19</f>
        <v>0</v>
      </c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</row>
    <row r="20" spans="1:106" s="1" customFormat="1" ht="27" customHeight="1" x14ac:dyDescent="0.2">
      <c r="A20" s="123" t="s">
        <v>37</v>
      </c>
      <c r="B20" s="123"/>
      <c r="C20" s="123"/>
      <c r="D20" s="123"/>
      <c r="E20" s="123"/>
      <c r="F20" s="123"/>
      <c r="G20" s="34"/>
      <c r="H20" s="124" t="s">
        <v>48</v>
      </c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5"/>
      <c r="BW20" s="32">
        <v>2E-3</v>
      </c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122">
        <f>BW20*BX20</f>
        <v>0</v>
      </c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</row>
    <row r="21" spans="1:106" s="1" customFormat="1" ht="27" customHeight="1" x14ac:dyDescent="0.2">
      <c r="A21" s="123" t="s">
        <v>38</v>
      </c>
      <c r="B21" s="123"/>
      <c r="C21" s="123"/>
      <c r="D21" s="123"/>
      <c r="E21" s="123"/>
      <c r="F21" s="123"/>
      <c r="G21" s="34"/>
      <c r="H21" s="124" t="s">
        <v>49</v>
      </c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5"/>
      <c r="BW21" s="32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122">
        <f>BW21*BX21</f>
        <v>0</v>
      </c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</row>
    <row r="22" spans="1:106" s="1" customFormat="1" ht="27" customHeight="1" x14ac:dyDescent="0.2">
      <c r="A22" s="123" t="s">
        <v>39</v>
      </c>
      <c r="B22" s="123"/>
      <c r="C22" s="123"/>
      <c r="D22" s="123"/>
      <c r="E22" s="123"/>
      <c r="F22" s="123"/>
      <c r="G22" s="34"/>
      <c r="H22" s="124" t="s">
        <v>49</v>
      </c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5"/>
      <c r="BW22" s="32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122">
        <f>BW22*BX22</f>
        <v>0</v>
      </c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</row>
    <row r="23" spans="1:106" s="22" customFormat="1" ht="26.25" customHeight="1" x14ac:dyDescent="0.2">
      <c r="A23" s="119" t="s">
        <v>40</v>
      </c>
      <c r="B23" s="119"/>
      <c r="C23" s="119"/>
      <c r="D23" s="119"/>
      <c r="E23" s="119"/>
      <c r="F23" s="119"/>
      <c r="G23" s="39"/>
      <c r="H23" s="120" t="s">
        <v>50</v>
      </c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1"/>
      <c r="BW23" s="40">
        <v>5.0999999999999997E-2</v>
      </c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>
        <f>BW23*BX23</f>
        <v>0</v>
      </c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</row>
    <row r="24" spans="1:106" s="1" customFormat="1" ht="13.5" customHeight="1" x14ac:dyDescent="0.2">
      <c r="A24" s="119"/>
      <c r="B24" s="119"/>
      <c r="C24" s="119"/>
      <c r="D24" s="119"/>
      <c r="E24" s="119"/>
      <c r="F24" s="119"/>
      <c r="G24" s="128" t="s">
        <v>10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30"/>
      <c r="BW24" s="45" t="s">
        <v>11</v>
      </c>
      <c r="BX24" s="56" t="s">
        <v>11</v>
      </c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122">
        <f>CN23+CN16+CN11</f>
        <v>0</v>
      </c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</row>
    <row r="25" spans="1:106" ht="3" customHeigh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</row>
    <row r="26" spans="1:106" s="8" customFormat="1" ht="48" customHeight="1" x14ac:dyDescent="0.2">
      <c r="A26" s="126" t="s">
        <v>92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</row>
    <row r="27" spans="1:106" ht="12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</row>
  </sheetData>
  <mergeCells count="64">
    <mergeCell ref="CN15:DB15"/>
    <mergeCell ref="CN14:DB14"/>
    <mergeCell ref="F7:W7"/>
    <mergeCell ref="Z7:DA7"/>
    <mergeCell ref="I5:W5"/>
    <mergeCell ref="Z5:DA5"/>
    <mergeCell ref="A14:F14"/>
    <mergeCell ref="H14:BV14"/>
    <mergeCell ref="BX14:CM14"/>
    <mergeCell ref="A15:F15"/>
    <mergeCell ref="H15:BV15"/>
    <mergeCell ref="BX15:CM15"/>
    <mergeCell ref="A11:F11"/>
    <mergeCell ref="H11:BV11"/>
    <mergeCell ref="BX11:CM11"/>
    <mergeCell ref="CN11:DB11"/>
    <mergeCell ref="A26:DB26"/>
    <mergeCell ref="A23:F23"/>
    <mergeCell ref="H23:BV23"/>
    <mergeCell ref="BX23:CM23"/>
    <mergeCell ref="CN23:DB23"/>
    <mergeCell ref="A24:F24"/>
    <mergeCell ref="G24:BV24"/>
    <mergeCell ref="BX24:CM24"/>
    <mergeCell ref="CN24:DB24"/>
    <mergeCell ref="A21:F21"/>
    <mergeCell ref="H21:BV21"/>
    <mergeCell ref="BX21:CM21"/>
    <mergeCell ref="CN21:DB21"/>
    <mergeCell ref="A22:F22"/>
    <mergeCell ref="H22:BV22"/>
    <mergeCell ref="BX22:CM22"/>
    <mergeCell ref="CN22:DB22"/>
    <mergeCell ref="A19:F19"/>
    <mergeCell ref="H19:BV19"/>
    <mergeCell ref="BX19:CM19"/>
    <mergeCell ref="CN19:DB19"/>
    <mergeCell ref="A20:F20"/>
    <mergeCell ref="H20:BV20"/>
    <mergeCell ref="BX20:CM20"/>
    <mergeCell ref="CN20:DB20"/>
    <mergeCell ref="A16:F16"/>
    <mergeCell ref="H16:BV16"/>
    <mergeCell ref="BX16:CM16"/>
    <mergeCell ref="CN16:DB16"/>
    <mergeCell ref="A17:F18"/>
    <mergeCell ref="H17:BV17"/>
    <mergeCell ref="BX17:CM18"/>
    <mergeCell ref="CN17:DB18"/>
    <mergeCell ref="H18:BV18"/>
    <mergeCell ref="A12:F13"/>
    <mergeCell ref="H12:BV12"/>
    <mergeCell ref="BX12:CM13"/>
    <mergeCell ref="CN12:DB13"/>
    <mergeCell ref="H13:BV13"/>
    <mergeCell ref="A10:F10"/>
    <mergeCell ref="G10:BV10"/>
    <mergeCell ref="BX10:CM10"/>
    <mergeCell ref="CN10:DB10"/>
    <mergeCell ref="A3:DB3"/>
    <mergeCell ref="A9:F9"/>
    <mergeCell ref="G9:BV9"/>
    <mergeCell ref="BX9:CM9"/>
    <mergeCell ref="CN9:DB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справочник!$K$2:$K$100</xm:f>
          </x14:formula1>
          <xm:sqref>BW21:BW22</xm:sqref>
        </x14:dataValidation>
        <x14:dataValidation type="list" allowBlank="1" showInputMessage="1" showErrorMessage="1">
          <x14:formula1>
            <xm:f>справочник!$C$2:$C$8</xm:f>
          </x14:formula1>
          <xm:sqref>Z5:DA5</xm:sqref>
        </x14:dataValidation>
        <x14:dataValidation type="list" allowBlank="1" showInputMessage="1" showErrorMessage="1">
          <x14:formula1>
            <xm:f>справочник!$M$2:$M$226</xm:f>
          </x14:formula1>
          <xm:sqref>Z7:DA7</xm:sqref>
        </x14:dataValidation>
        <x14:dataValidation type="list" allowBlank="1" showInputMessage="1" showErrorMessage="1">
          <x14:formula1>
            <xm:f>справочник!$M$2:$M$83</xm:f>
          </x14:formula1>
          <xm:sqref>Z6:DA6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8"/>
  <sheetViews>
    <sheetView zoomScale="130" zoomScaleNormal="130" workbookViewId="0">
      <selection activeCell="A2" sqref="A2:DA18"/>
    </sheetView>
  </sheetViews>
  <sheetFormatPr defaultColWidth="0.85546875" defaultRowHeight="15" x14ac:dyDescent="0.25"/>
  <cols>
    <col min="1" max="16384" width="0.85546875" style="2"/>
  </cols>
  <sheetData>
    <row r="1" spans="1:105" ht="3" customHeight="1" x14ac:dyDescent="0.25"/>
    <row r="2" spans="1:105" ht="12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</row>
    <row r="3" spans="1:105" s="6" customFormat="1" ht="14.25" x14ac:dyDescent="0.2">
      <c r="A3" s="137" t="s">
        <v>51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</row>
    <row r="4" spans="1:105" ht="6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6" customFormat="1" ht="36.75" customHeight="1" x14ac:dyDescent="0.2">
      <c r="A5" s="46" t="s">
        <v>14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138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40"/>
    </row>
    <row r="6" spans="1:105" s="6" customFormat="1" ht="6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</row>
    <row r="7" spans="1:105" s="6" customFormat="1" ht="46.5" customHeight="1" x14ac:dyDescent="0.2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4"/>
    </row>
    <row r="8" spans="1:105" ht="10.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</row>
    <row r="9" spans="1:105" s="3" customFormat="1" ht="45" customHeight="1" x14ac:dyDescent="0.2">
      <c r="A9" s="94" t="s">
        <v>0</v>
      </c>
      <c r="B9" s="95"/>
      <c r="C9" s="95"/>
      <c r="D9" s="95"/>
      <c r="E9" s="95"/>
      <c r="F9" s="95"/>
      <c r="G9" s="96"/>
      <c r="H9" s="94" t="s">
        <v>54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6"/>
      <c r="BD9" s="94" t="s">
        <v>55</v>
      </c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6"/>
      <c r="BT9" s="94" t="s">
        <v>56</v>
      </c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6"/>
      <c r="CJ9" s="94" t="s">
        <v>53</v>
      </c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6"/>
    </row>
    <row r="10" spans="1:105" s="4" customFormat="1" ht="12.75" x14ac:dyDescent="0.2">
      <c r="A10" s="92">
        <v>1</v>
      </c>
      <c r="B10" s="92"/>
      <c r="C10" s="92"/>
      <c r="D10" s="92"/>
      <c r="E10" s="92"/>
      <c r="F10" s="92"/>
      <c r="G10" s="92"/>
      <c r="H10" s="92">
        <v>2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>
        <v>3</v>
      </c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>
        <v>4</v>
      </c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>
        <v>5</v>
      </c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</row>
    <row r="11" spans="1:105" s="5" customFormat="1" ht="15" customHeight="1" x14ac:dyDescent="0.2">
      <c r="A11" s="123" t="s">
        <v>30</v>
      </c>
      <c r="B11" s="123"/>
      <c r="C11" s="123"/>
      <c r="D11" s="123"/>
      <c r="E11" s="123"/>
      <c r="F11" s="123"/>
      <c r="G11" s="123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55">
        <f>BD11*BT11</f>
        <v>0</v>
      </c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</row>
    <row r="12" spans="1:105" s="5" customFormat="1" ht="15" customHeight="1" x14ac:dyDescent="0.2">
      <c r="A12" s="123" t="s">
        <v>34</v>
      </c>
      <c r="B12" s="123"/>
      <c r="C12" s="123"/>
      <c r="D12" s="123"/>
      <c r="E12" s="123"/>
      <c r="F12" s="123"/>
      <c r="G12" s="123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55">
        <f>BD12*BT12</f>
        <v>0</v>
      </c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</row>
    <row r="13" spans="1:105" s="17" customFormat="1" ht="15" customHeight="1" x14ac:dyDescent="0.2">
      <c r="A13" s="119"/>
      <c r="B13" s="119"/>
      <c r="C13" s="119"/>
      <c r="D13" s="119"/>
      <c r="E13" s="119"/>
      <c r="F13" s="119"/>
      <c r="G13" s="119"/>
      <c r="H13" s="129" t="s">
        <v>10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30"/>
      <c r="BD13" s="56" t="s">
        <v>11</v>
      </c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 t="s">
        <v>11</v>
      </c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122">
        <f>SUM(CJ11:DA12)</f>
        <v>0</v>
      </c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</row>
    <row r="14" spans="1:105" s="1" customFormat="1" ht="12" customHeight="1" x14ac:dyDescent="0.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</row>
    <row r="15" spans="1:105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</row>
    <row r="16" spans="1:105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</row>
    <row r="17" spans="1:105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</row>
    <row r="18" spans="1:105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</row>
  </sheetData>
  <mergeCells count="29">
    <mergeCell ref="A12:G12"/>
    <mergeCell ref="H12:BC12"/>
    <mergeCell ref="BD12:BS12"/>
    <mergeCell ref="BT12:CI12"/>
    <mergeCell ref="CJ12:DA12"/>
    <mergeCell ref="A13:G13"/>
    <mergeCell ref="H13:BC13"/>
    <mergeCell ref="BD13:BS13"/>
    <mergeCell ref="BT13:CI13"/>
    <mergeCell ref="CJ13:DA13"/>
    <mergeCell ref="A10:G10"/>
    <mergeCell ref="H10:BC10"/>
    <mergeCell ref="BD10:BS10"/>
    <mergeCell ref="BT10:CI10"/>
    <mergeCell ref="CJ10:DA10"/>
    <mergeCell ref="A11:G11"/>
    <mergeCell ref="H11:BC11"/>
    <mergeCell ref="BD11:BS11"/>
    <mergeCell ref="BT11:CI11"/>
    <mergeCell ref="CJ11:DA11"/>
    <mergeCell ref="A3:DA3"/>
    <mergeCell ref="X5:DA5"/>
    <mergeCell ref="A7:AO7"/>
    <mergeCell ref="AP7:DA7"/>
    <mergeCell ref="A9:G9"/>
    <mergeCell ref="H9:BC9"/>
    <mergeCell ref="BD9:BS9"/>
    <mergeCell ref="BT9:CI9"/>
    <mergeCell ref="CJ9:DA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справочник!$C$2:$C$9</xm:f>
          </x14:formula1>
          <xm:sqref>AP7:DA7</xm:sqref>
        </x14:dataValidation>
        <x14:dataValidation type="list" allowBlank="1" showInputMessage="1" showErrorMessage="1">
          <x14:formula1>
            <xm:f>справочник!$A$2:$A$236</xm:f>
          </x14:formula1>
          <xm:sqref>BT11:CI12</xm:sqref>
        </x14:dataValidation>
        <x14:dataValidation type="list" allowBlank="1" showInputMessage="1" showErrorMessage="1">
          <x14:formula1>
            <xm:f>справочник!$M$2:$M$226</xm:f>
          </x14:formula1>
          <xm:sqref>X5:DA5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zoomScale="130" zoomScaleNormal="130" workbookViewId="0">
      <selection activeCell="K5" sqref="K5"/>
    </sheetView>
  </sheetViews>
  <sheetFormatPr defaultColWidth="0.85546875" defaultRowHeight="15" x14ac:dyDescent="0.25"/>
  <cols>
    <col min="1" max="16384" width="0.85546875" style="2"/>
  </cols>
  <sheetData>
    <row r="1" spans="1:105" ht="3" customHeight="1" x14ac:dyDescent="0.25"/>
    <row r="2" spans="1:105" s="1" customFormat="1" ht="12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</row>
    <row r="3" spans="1:105" s="6" customFormat="1" ht="14.25" x14ac:dyDescent="0.2">
      <c r="A3" s="137" t="s">
        <v>57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</row>
    <row r="4" spans="1:105" ht="6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6" customFormat="1" ht="29.25" customHeight="1" x14ac:dyDescent="0.2">
      <c r="A5" s="46" t="s">
        <v>14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138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40"/>
    </row>
    <row r="6" spans="1:105" s="6" customFormat="1" ht="6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</row>
    <row r="7" spans="1:105" s="6" customFormat="1" ht="35.25" customHeight="1" x14ac:dyDescent="0.2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4"/>
    </row>
    <row r="8" spans="1:105" ht="10.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</row>
    <row r="9" spans="1:105" s="3" customFormat="1" ht="55.5" customHeight="1" x14ac:dyDescent="0.2">
      <c r="A9" s="94" t="s">
        <v>0</v>
      </c>
      <c r="B9" s="95"/>
      <c r="C9" s="95"/>
      <c r="D9" s="95"/>
      <c r="E9" s="95"/>
      <c r="F9" s="95"/>
      <c r="G9" s="96"/>
      <c r="H9" s="94" t="s">
        <v>18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6"/>
      <c r="BD9" s="94" t="s">
        <v>58</v>
      </c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6"/>
      <c r="BT9" s="94" t="s">
        <v>59</v>
      </c>
      <c r="BU9" s="95"/>
      <c r="BV9" s="95"/>
      <c r="BW9" s="95"/>
      <c r="BX9" s="95"/>
      <c r="BY9" s="95"/>
      <c r="BZ9" s="95"/>
      <c r="CA9" s="95"/>
      <c r="CB9" s="95"/>
      <c r="CC9" s="95"/>
      <c r="CD9" s="96"/>
      <c r="CE9" s="94" t="s">
        <v>91</v>
      </c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6"/>
    </row>
    <row r="10" spans="1:105" s="4" customFormat="1" ht="12.75" x14ac:dyDescent="0.2">
      <c r="A10" s="92">
        <v>1</v>
      </c>
      <c r="B10" s="92"/>
      <c r="C10" s="92"/>
      <c r="D10" s="92"/>
      <c r="E10" s="92"/>
      <c r="F10" s="92"/>
      <c r="G10" s="92"/>
      <c r="H10" s="92">
        <v>2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>
        <v>3</v>
      </c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>
        <v>4</v>
      </c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>
        <v>5</v>
      </c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</row>
    <row r="11" spans="1:105" s="18" customFormat="1" ht="12.75" x14ac:dyDescent="0.2">
      <c r="A11" s="119" t="s">
        <v>30</v>
      </c>
      <c r="B11" s="119"/>
      <c r="C11" s="119"/>
      <c r="D11" s="119"/>
      <c r="E11" s="119"/>
      <c r="F11" s="119"/>
      <c r="G11" s="119"/>
      <c r="H11" s="147" t="s">
        <v>196</v>
      </c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56" t="s">
        <v>11</v>
      </c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 t="s">
        <v>11</v>
      </c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122">
        <f>CE13+CE14</f>
        <v>0</v>
      </c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</row>
    <row r="12" spans="1:105" s="4" customFormat="1" ht="12.75" customHeight="1" x14ac:dyDescent="0.2">
      <c r="A12" s="123"/>
      <c r="B12" s="123"/>
      <c r="C12" s="123"/>
      <c r="D12" s="123"/>
      <c r="E12" s="123"/>
      <c r="F12" s="123"/>
      <c r="G12" s="123"/>
      <c r="H12" s="145" t="s">
        <v>197</v>
      </c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71" t="s">
        <v>11</v>
      </c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 t="s">
        <v>11</v>
      </c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55" t="s">
        <v>11</v>
      </c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</row>
    <row r="13" spans="1:105" s="5" customFormat="1" ht="15" customHeight="1" x14ac:dyDescent="0.2">
      <c r="A13" s="123" t="s">
        <v>31</v>
      </c>
      <c r="B13" s="123"/>
      <c r="C13" s="123"/>
      <c r="D13" s="123"/>
      <c r="E13" s="123"/>
      <c r="F13" s="123"/>
      <c r="G13" s="123"/>
      <c r="H13" s="145" t="s">
        <v>198</v>
      </c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55">
        <f>BD13*BT13</f>
        <v>0</v>
      </c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</row>
    <row r="14" spans="1:105" s="5" customFormat="1" ht="15" customHeight="1" x14ac:dyDescent="0.2">
      <c r="A14" s="123" t="s">
        <v>32</v>
      </c>
      <c r="B14" s="123"/>
      <c r="C14" s="123"/>
      <c r="D14" s="123"/>
      <c r="E14" s="123"/>
      <c r="F14" s="123"/>
      <c r="G14" s="123"/>
      <c r="H14" s="145" t="s">
        <v>199</v>
      </c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55">
        <f>BD14*BT14</f>
        <v>0</v>
      </c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</row>
    <row r="15" spans="1:105" s="17" customFormat="1" ht="15" customHeight="1" x14ac:dyDescent="0.2">
      <c r="A15" s="119" t="s">
        <v>34</v>
      </c>
      <c r="B15" s="119"/>
      <c r="C15" s="119"/>
      <c r="D15" s="119"/>
      <c r="E15" s="119"/>
      <c r="F15" s="119"/>
      <c r="G15" s="119"/>
      <c r="H15" s="147" t="s">
        <v>200</v>
      </c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56" t="s">
        <v>11</v>
      </c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 t="s">
        <v>11</v>
      </c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122">
        <f>CE17+CE18+CE19+CE20</f>
        <v>0</v>
      </c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</row>
    <row r="16" spans="1:105" s="5" customFormat="1" ht="15" customHeight="1" x14ac:dyDescent="0.2">
      <c r="A16" s="123"/>
      <c r="B16" s="123"/>
      <c r="C16" s="123"/>
      <c r="D16" s="123"/>
      <c r="E16" s="123"/>
      <c r="F16" s="123"/>
      <c r="G16" s="123"/>
      <c r="H16" s="145" t="s">
        <v>201</v>
      </c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71" t="s">
        <v>11</v>
      </c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 t="s">
        <v>11</v>
      </c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55" t="s">
        <v>11</v>
      </c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</row>
    <row r="17" spans="1:105" s="5" customFormat="1" ht="15" customHeight="1" x14ac:dyDescent="0.2">
      <c r="A17" s="123"/>
      <c r="B17" s="123"/>
      <c r="C17" s="123"/>
      <c r="D17" s="123"/>
      <c r="E17" s="123"/>
      <c r="F17" s="123"/>
      <c r="G17" s="123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55">
        <f>BD17*BT17</f>
        <v>0</v>
      </c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</row>
    <row r="18" spans="1:105" s="5" customFormat="1" ht="15" customHeight="1" x14ac:dyDescent="0.2">
      <c r="A18" s="123"/>
      <c r="B18" s="123"/>
      <c r="C18" s="123"/>
      <c r="D18" s="123"/>
      <c r="E18" s="123"/>
      <c r="F18" s="123"/>
      <c r="G18" s="123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55">
        <f>BD18*BT18</f>
        <v>0</v>
      </c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</row>
    <row r="19" spans="1:105" s="5" customFormat="1" ht="15" customHeight="1" x14ac:dyDescent="0.2">
      <c r="A19" s="123"/>
      <c r="B19" s="123"/>
      <c r="C19" s="123"/>
      <c r="D19" s="123"/>
      <c r="E19" s="123"/>
      <c r="F19" s="123"/>
      <c r="G19" s="123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55">
        <f t="shared" ref="CE19:CE20" si="0">BD19*BT19</f>
        <v>0</v>
      </c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</row>
    <row r="20" spans="1:105" s="5" customFormat="1" ht="15" customHeight="1" x14ac:dyDescent="0.2">
      <c r="A20" s="123"/>
      <c r="B20" s="123"/>
      <c r="C20" s="123"/>
      <c r="D20" s="123"/>
      <c r="E20" s="123"/>
      <c r="F20" s="123"/>
      <c r="G20" s="123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55">
        <f t="shared" si="0"/>
        <v>0</v>
      </c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</row>
    <row r="21" spans="1:105" s="17" customFormat="1" ht="15" customHeight="1" x14ac:dyDescent="0.2">
      <c r="A21" s="119"/>
      <c r="B21" s="119"/>
      <c r="C21" s="119"/>
      <c r="D21" s="119"/>
      <c r="E21" s="119"/>
      <c r="F21" s="119"/>
      <c r="G21" s="119"/>
      <c r="H21" s="129" t="s">
        <v>10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30"/>
      <c r="BD21" s="56" t="s">
        <v>11</v>
      </c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 t="s">
        <v>11</v>
      </c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122">
        <f>CE15+CE11</f>
        <v>0</v>
      </c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</row>
    <row r="22" spans="1:105" ht="12" customHeight="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</row>
    <row r="23" spans="1:105" x14ac:dyDescent="0.25">
      <c r="A23" s="35"/>
      <c r="B23" s="35"/>
      <c r="C23" s="35"/>
      <c r="D23" s="35" t="s">
        <v>202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</row>
  </sheetData>
  <mergeCells count="69">
    <mergeCell ref="A14:G14"/>
    <mergeCell ref="H14:BC14"/>
    <mergeCell ref="BD14:BS14"/>
    <mergeCell ref="BT14:CD14"/>
    <mergeCell ref="CE14:DA14"/>
    <mergeCell ref="A11:G11"/>
    <mergeCell ref="H11:BC11"/>
    <mergeCell ref="BD11:BS11"/>
    <mergeCell ref="BT11:CD11"/>
    <mergeCell ref="CE11:DA11"/>
    <mergeCell ref="A16:G16"/>
    <mergeCell ref="H16:BC16"/>
    <mergeCell ref="BD16:BS16"/>
    <mergeCell ref="BT16:CD16"/>
    <mergeCell ref="CE16:DA16"/>
    <mergeCell ref="A20:G20"/>
    <mergeCell ref="H20:BC20"/>
    <mergeCell ref="BD20:BS20"/>
    <mergeCell ref="BT20:CD20"/>
    <mergeCell ref="CE20:DA20"/>
    <mergeCell ref="A12:G12"/>
    <mergeCell ref="H12:BC12"/>
    <mergeCell ref="BD12:BS12"/>
    <mergeCell ref="BT12:CD12"/>
    <mergeCell ref="CE12:DA12"/>
    <mergeCell ref="A17:G17"/>
    <mergeCell ref="H17:BC17"/>
    <mergeCell ref="BD17:BS17"/>
    <mergeCell ref="BT17:CD17"/>
    <mergeCell ref="CE17:DA17"/>
    <mergeCell ref="A18:G18"/>
    <mergeCell ref="H18:BC18"/>
    <mergeCell ref="BD18:BS18"/>
    <mergeCell ref="BT18:CD18"/>
    <mergeCell ref="CE18:DA18"/>
    <mergeCell ref="A19:G19"/>
    <mergeCell ref="H19:BC19"/>
    <mergeCell ref="BD19:BS19"/>
    <mergeCell ref="BT19:CD19"/>
    <mergeCell ref="CE19:DA19"/>
    <mergeCell ref="A15:G15"/>
    <mergeCell ref="H15:BC15"/>
    <mergeCell ref="BD15:BS15"/>
    <mergeCell ref="BT15:CD15"/>
    <mergeCell ref="CE15:DA15"/>
    <mergeCell ref="A21:G21"/>
    <mergeCell ref="H21:BC21"/>
    <mergeCell ref="BD21:BS21"/>
    <mergeCell ref="BT21:CD21"/>
    <mergeCell ref="CE21:DA21"/>
    <mergeCell ref="A10:G10"/>
    <mergeCell ref="H10:BC10"/>
    <mergeCell ref="BD10:BS10"/>
    <mergeCell ref="BT10:CD10"/>
    <mergeCell ref="CE10:DA10"/>
    <mergeCell ref="A13:G13"/>
    <mergeCell ref="H13:BC13"/>
    <mergeCell ref="BD13:BS13"/>
    <mergeCell ref="BT13:CD13"/>
    <mergeCell ref="CE13:DA13"/>
    <mergeCell ref="A3:DA3"/>
    <mergeCell ref="X5:DA5"/>
    <mergeCell ref="A7:AO7"/>
    <mergeCell ref="AP7:DA7"/>
    <mergeCell ref="A9:G9"/>
    <mergeCell ref="H9:BC9"/>
    <mergeCell ref="BD9:BS9"/>
    <mergeCell ref="BT9:CD9"/>
    <mergeCell ref="CE9:DA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справочник!$C$2:$C$8</xm:f>
          </x14:formula1>
          <xm:sqref>AP7:DA7</xm:sqref>
        </x14:dataValidation>
        <x14:dataValidation type="list" allowBlank="1" showInputMessage="1" showErrorMessage="1">
          <x14:formula1>
            <xm:f>справочник!$M$2:$M$80</xm:f>
          </x14:formula1>
          <xm:sqref>X5:DA5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5"/>
  <sheetViews>
    <sheetView workbookViewId="0">
      <selection activeCell="EY17" sqref="EX17:EY17"/>
    </sheetView>
  </sheetViews>
  <sheetFormatPr defaultColWidth="0.85546875" defaultRowHeight="15" x14ac:dyDescent="0.25"/>
  <cols>
    <col min="1" max="21" width="0.85546875" style="2"/>
    <col min="22" max="22" width="3.5703125" style="2" customWidth="1"/>
    <col min="23" max="40" width="0.85546875" style="2"/>
    <col min="41" max="41" width="5.42578125" style="2" customWidth="1"/>
    <col min="42" max="16384" width="0.85546875" style="2"/>
  </cols>
  <sheetData>
    <row r="1" spans="1:107" ht="3" customHeight="1" x14ac:dyDescent="0.25"/>
    <row r="2" spans="1:107" ht="12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</row>
    <row r="3" spans="1:107" s="6" customFormat="1" ht="14.25" x14ac:dyDescent="0.2">
      <c r="A3" s="137" t="s">
        <v>60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46"/>
      <c r="DC3" s="46"/>
    </row>
    <row r="4" spans="1:107" ht="6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</row>
    <row r="5" spans="1:107" s="6" customFormat="1" ht="39" customHeight="1" x14ac:dyDescent="0.2">
      <c r="A5" s="46" t="s">
        <v>14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142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4"/>
      <c r="DB5" s="46"/>
      <c r="DC5" s="46"/>
    </row>
    <row r="6" spans="1:107" s="6" customFormat="1" ht="6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6"/>
      <c r="DC6" s="46"/>
    </row>
    <row r="7" spans="1:107" s="6" customFormat="1" ht="39" customHeight="1" x14ac:dyDescent="0.2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4"/>
      <c r="DB7" s="46"/>
      <c r="DC7" s="46"/>
    </row>
    <row r="8" spans="1:107" ht="10.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</row>
    <row r="9" spans="1:107" s="3" customFormat="1" ht="45" customHeight="1" x14ac:dyDescent="0.2">
      <c r="A9" s="94" t="s">
        <v>0</v>
      </c>
      <c r="B9" s="95"/>
      <c r="C9" s="95"/>
      <c r="D9" s="95"/>
      <c r="E9" s="95"/>
      <c r="F9" s="95"/>
      <c r="G9" s="96"/>
      <c r="H9" s="94" t="s">
        <v>54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6"/>
      <c r="BD9" s="94" t="s">
        <v>55</v>
      </c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6"/>
      <c r="BT9" s="94" t="s">
        <v>56</v>
      </c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6"/>
      <c r="CJ9" s="94" t="s">
        <v>53</v>
      </c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6"/>
      <c r="DB9" s="50"/>
      <c r="DC9" s="50"/>
    </row>
    <row r="10" spans="1:107" s="4" customFormat="1" ht="12.75" x14ac:dyDescent="0.2">
      <c r="A10" s="92">
        <v>1</v>
      </c>
      <c r="B10" s="92"/>
      <c r="C10" s="92"/>
      <c r="D10" s="92"/>
      <c r="E10" s="92"/>
      <c r="F10" s="92"/>
      <c r="G10" s="92"/>
      <c r="H10" s="92">
        <v>2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>
        <v>3</v>
      </c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>
        <v>4</v>
      </c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>
        <v>5</v>
      </c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51"/>
      <c r="DC10" s="51"/>
    </row>
    <row r="11" spans="1:107" s="5" customFormat="1" ht="15" customHeight="1" x14ac:dyDescent="0.2">
      <c r="A11" s="123" t="s">
        <v>34</v>
      </c>
      <c r="B11" s="123"/>
      <c r="C11" s="123"/>
      <c r="D11" s="123"/>
      <c r="E11" s="123"/>
      <c r="F11" s="123"/>
      <c r="G11" s="123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71">
        <v>4</v>
      </c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55">
        <f>BD11*BT11</f>
        <v>0</v>
      </c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19"/>
      <c r="DC11" s="19"/>
    </row>
    <row r="12" spans="1:107" s="5" customFormat="1" ht="15" customHeight="1" x14ac:dyDescent="0.2">
      <c r="A12" s="123" t="s">
        <v>40</v>
      </c>
      <c r="B12" s="123"/>
      <c r="C12" s="123"/>
      <c r="D12" s="123"/>
      <c r="E12" s="123"/>
      <c r="F12" s="123"/>
      <c r="G12" s="123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55">
        <f>BD12*BT12</f>
        <v>0</v>
      </c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19"/>
      <c r="DC12" s="19"/>
    </row>
    <row r="13" spans="1:107" s="17" customFormat="1" ht="15" customHeight="1" x14ac:dyDescent="0.2">
      <c r="A13" s="119"/>
      <c r="B13" s="119"/>
      <c r="C13" s="119"/>
      <c r="D13" s="119"/>
      <c r="E13" s="119"/>
      <c r="F13" s="119"/>
      <c r="G13" s="119"/>
      <c r="H13" s="129" t="s">
        <v>10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30"/>
      <c r="BD13" s="56" t="s">
        <v>11</v>
      </c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 t="s">
        <v>11</v>
      </c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122">
        <f>SUM(CJ11:DA12)</f>
        <v>0</v>
      </c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20"/>
      <c r="DC13" s="20"/>
    </row>
    <row r="14" spans="1:107" ht="12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</row>
    <row r="15" spans="1:107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</row>
  </sheetData>
  <mergeCells count="29">
    <mergeCell ref="A12:G12"/>
    <mergeCell ref="H12:BC12"/>
    <mergeCell ref="BD12:BS12"/>
    <mergeCell ref="BT12:CI12"/>
    <mergeCell ref="CJ12:DA12"/>
    <mergeCell ref="A13:G13"/>
    <mergeCell ref="H13:BC13"/>
    <mergeCell ref="BD13:BS13"/>
    <mergeCell ref="BT13:CI13"/>
    <mergeCell ref="CJ13:DA13"/>
    <mergeCell ref="A10:G10"/>
    <mergeCell ref="H10:BC10"/>
    <mergeCell ref="BD10:BS10"/>
    <mergeCell ref="BT10:CI10"/>
    <mergeCell ref="CJ10:DA10"/>
    <mergeCell ref="A11:G11"/>
    <mergeCell ref="H11:BC11"/>
    <mergeCell ref="BD11:BS11"/>
    <mergeCell ref="BT11:CI11"/>
    <mergeCell ref="CJ11:DA11"/>
    <mergeCell ref="A3:DA3"/>
    <mergeCell ref="X5:DA5"/>
    <mergeCell ref="A7:AO7"/>
    <mergeCell ref="AP7:DA7"/>
    <mergeCell ref="A9:G9"/>
    <mergeCell ref="H9:BC9"/>
    <mergeCell ref="BD9:BS9"/>
    <mergeCell ref="BT9:CI9"/>
    <mergeCell ref="CJ9:DA9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справочник!$C$2:$C$8</xm:f>
          </x14:formula1>
          <xm:sqref>AP7:DA7</xm:sqref>
        </x14:dataValidation>
        <x14:dataValidation type="list" allowBlank="1" showInputMessage="1" showErrorMessage="1">
          <x14:formula1>
            <xm:f>справочник!$A$2:$A$100</xm:f>
          </x14:formula1>
          <xm:sqref>BT11:CI12</xm:sqref>
        </x14:dataValidation>
        <x14:dataValidation type="list" allowBlank="1" showInputMessage="1" showErrorMessage="1">
          <x14:formula1>
            <xm:f>справочник!$M$2:$M$80</xm:f>
          </x14:formula1>
          <xm:sqref>X5:DA5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27"/>
  <sheetViews>
    <sheetView zoomScale="130" zoomScaleNormal="130" workbookViewId="0">
      <selection activeCell="A2" sqref="A2:DC27"/>
    </sheetView>
  </sheetViews>
  <sheetFormatPr defaultColWidth="0.85546875" defaultRowHeight="15" x14ac:dyDescent="0.25"/>
  <cols>
    <col min="1" max="22" width="0.85546875" style="2"/>
    <col min="23" max="23" width="2.85546875" style="2" customWidth="1"/>
    <col min="24" max="39" width="0.85546875" style="2"/>
    <col min="40" max="40" width="3.42578125" style="2" customWidth="1"/>
    <col min="41" max="16384" width="0.85546875" style="2"/>
  </cols>
  <sheetData>
    <row r="1" spans="1:107" ht="3" customHeight="1" x14ac:dyDescent="0.25"/>
    <row r="2" spans="1:107" ht="12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</row>
    <row r="3" spans="1:107" s="6" customFormat="1" ht="27" customHeight="1" x14ac:dyDescent="0.2">
      <c r="A3" s="93" t="s">
        <v>61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46"/>
      <c r="DC3" s="46"/>
    </row>
    <row r="4" spans="1:107" ht="6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</row>
    <row r="5" spans="1:107" s="6" customFormat="1" ht="33.75" customHeight="1" x14ac:dyDescent="0.2">
      <c r="A5" s="46" t="s">
        <v>14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138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40"/>
      <c r="DB5" s="46"/>
      <c r="DC5" s="46"/>
    </row>
    <row r="6" spans="1:107" s="6" customFormat="1" ht="6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6"/>
      <c r="DC6" s="46"/>
    </row>
    <row r="7" spans="1:107" s="6" customFormat="1" ht="30.75" customHeight="1" x14ac:dyDescent="0.2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4"/>
      <c r="DB7" s="46"/>
      <c r="DC7" s="46"/>
    </row>
    <row r="8" spans="1:107" ht="10.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</row>
    <row r="9" spans="1:107" s="3" customFormat="1" ht="45" customHeight="1" x14ac:dyDescent="0.2">
      <c r="A9" s="94" t="s">
        <v>0</v>
      </c>
      <c r="B9" s="95"/>
      <c r="C9" s="95"/>
      <c r="D9" s="95"/>
      <c r="E9" s="95"/>
      <c r="F9" s="95"/>
      <c r="G9" s="96"/>
      <c r="H9" s="94" t="s">
        <v>54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6"/>
      <c r="BD9" s="94" t="s">
        <v>55</v>
      </c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6"/>
      <c r="BT9" s="94" t="s">
        <v>56</v>
      </c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6"/>
      <c r="CJ9" s="94" t="s">
        <v>53</v>
      </c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6"/>
      <c r="DB9" s="50"/>
      <c r="DC9" s="50"/>
    </row>
    <row r="10" spans="1:107" s="4" customFormat="1" ht="12.75" x14ac:dyDescent="0.2">
      <c r="A10" s="92">
        <v>1</v>
      </c>
      <c r="B10" s="92"/>
      <c r="C10" s="92"/>
      <c r="D10" s="92"/>
      <c r="E10" s="92"/>
      <c r="F10" s="92"/>
      <c r="G10" s="92"/>
      <c r="H10" s="92">
        <v>2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>
        <v>3</v>
      </c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>
        <v>4</v>
      </c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>
        <v>5</v>
      </c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51"/>
      <c r="DC10" s="51"/>
    </row>
    <row r="11" spans="1:107" s="4" customFormat="1" ht="12.75" x14ac:dyDescent="0.2">
      <c r="A11" s="123" t="s">
        <v>30</v>
      </c>
      <c r="B11" s="123"/>
      <c r="C11" s="123"/>
      <c r="D11" s="123"/>
      <c r="E11" s="123"/>
      <c r="F11" s="123"/>
      <c r="G11" s="123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71">
        <v>5</v>
      </c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55">
        <f>BD11*BT11</f>
        <v>0</v>
      </c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1"/>
      <c r="DC11" s="51"/>
    </row>
    <row r="12" spans="1:107" s="4" customFormat="1" ht="12.75" x14ac:dyDescent="0.2">
      <c r="A12" s="123" t="s">
        <v>34</v>
      </c>
      <c r="B12" s="123"/>
      <c r="C12" s="123"/>
      <c r="D12" s="123"/>
      <c r="E12" s="123"/>
      <c r="F12" s="123"/>
      <c r="G12" s="123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55">
        <f t="shared" ref="CJ12:CJ24" si="0">BD12*BT12</f>
        <v>0</v>
      </c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1"/>
      <c r="DC12" s="51"/>
    </row>
    <row r="13" spans="1:107" s="4" customFormat="1" ht="12.75" x14ac:dyDescent="0.2">
      <c r="A13" s="123" t="s">
        <v>40</v>
      </c>
      <c r="B13" s="123"/>
      <c r="C13" s="123"/>
      <c r="D13" s="123"/>
      <c r="E13" s="123"/>
      <c r="F13" s="123"/>
      <c r="G13" s="123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55">
        <f t="shared" si="0"/>
        <v>0</v>
      </c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1"/>
      <c r="DC13" s="51"/>
    </row>
    <row r="14" spans="1:107" s="4" customFormat="1" ht="12.75" x14ac:dyDescent="0.2">
      <c r="A14" s="123" t="s">
        <v>102</v>
      </c>
      <c r="B14" s="123"/>
      <c r="C14" s="123"/>
      <c r="D14" s="123"/>
      <c r="E14" s="123"/>
      <c r="F14" s="123"/>
      <c r="G14" s="123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55">
        <f t="shared" si="0"/>
        <v>0</v>
      </c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1"/>
      <c r="DC14" s="51"/>
    </row>
    <row r="15" spans="1:107" s="4" customFormat="1" ht="12.75" x14ac:dyDescent="0.2">
      <c r="A15" s="123" t="s">
        <v>203</v>
      </c>
      <c r="B15" s="123"/>
      <c r="C15" s="123"/>
      <c r="D15" s="123"/>
      <c r="E15" s="123"/>
      <c r="F15" s="123"/>
      <c r="G15" s="123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55">
        <f t="shared" si="0"/>
        <v>0</v>
      </c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1"/>
      <c r="DC15" s="51"/>
    </row>
    <row r="16" spans="1:107" s="4" customFormat="1" ht="12.75" x14ac:dyDescent="0.2">
      <c r="A16" s="123" t="s">
        <v>204</v>
      </c>
      <c r="B16" s="123"/>
      <c r="C16" s="123"/>
      <c r="D16" s="123"/>
      <c r="E16" s="123"/>
      <c r="F16" s="123"/>
      <c r="G16" s="123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55">
        <f t="shared" si="0"/>
        <v>0</v>
      </c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1"/>
      <c r="DC16" s="51"/>
    </row>
    <row r="17" spans="1:107" s="4" customFormat="1" ht="12.75" x14ac:dyDescent="0.2">
      <c r="A17" s="123" t="s">
        <v>205</v>
      </c>
      <c r="B17" s="123"/>
      <c r="C17" s="123"/>
      <c r="D17" s="123"/>
      <c r="E17" s="123"/>
      <c r="F17" s="123"/>
      <c r="G17" s="123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55">
        <f t="shared" si="0"/>
        <v>0</v>
      </c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1"/>
      <c r="DC17" s="51"/>
    </row>
    <row r="18" spans="1:107" s="4" customFormat="1" ht="12.75" x14ac:dyDescent="0.2">
      <c r="A18" s="123" t="s">
        <v>206</v>
      </c>
      <c r="B18" s="123"/>
      <c r="C18" s="123"/>
      <c r="D18" s="123"/>
      <c r="E18" s="123"/>
      <c r="F18" s="123"/>
      <c r="G18" s="123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55">
        <f t="shared" si="0"/>
        <v>0</v>
      </c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1"/>
      <c r="DC18" s="51"/>
    </row>
    <row r="19" spans="1:107" s="4" customFormat="1" ht="12.75" x14ac:dyDescent="0.2">
      <c r="A19" s="123" t="s">
        <v>207</v>
      </c>
      <c r="B19" s="123"/>
      <c r="C19" s="123"/>
      <c r="D19" s="123"/>
      <c r="E19" s="123"/>
      <c r="F19" s="123"/>
      <c r="G19" s="123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55">
        <f t="shared" si="0"/>
        <v>0</v>
      </c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1"/>
      <c r="DC19" s="51"/>
    </row>
    <row r="20" spans="1:107" s="4" customFormat="1" ht="12.75" x14ac:dyDescent="0.2">
      <c r="A20" s="123" t="s">
        <v>208</v>
      </c>
      <c r="B20" s="123"/>
      <c r="C20" s="123"/>
      <c r="D20" s="123"/>
      <c r="E20" s="123"/>
      <c r="F20" s="123"/>
      <c r="G20" s="123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55">
        <f t="shared" si="0"/>
        <v>0</v>
      </c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1"/>
      <c r="DC20" s="51"/>
    </row>
    <row r="21" spans="1:107" s="4" customFormat="1" ht="12.75" x14ac:dyDescent="0.2">
      <c r="A21" s="123" t="s">
        <v>209</v>
      </c>
      <c r="B21" s="123"/>
      <c r="C21" s="123"/>
      <c r="D21" s="123"/>
      <c r="E21" s="123"/>
      <c r="F21" s="123"/>
      <c r="G21" s="123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55">
        <f t="shared" si="0"/>
        <v>0</v>
      </c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1"/>
      <c r="DC21" s="51"/>
    </row>
    <row r="22" spans="1:107" s="4" customFormat="1" ht="12.75" x14ac:dyDescent="0.2">
      <c r="A22" s="123" t="s">
        <v>210</v>
      </c>
      <c r="B22" s="123"/>
      <c r="C22" s="123"/>
      <c r="D22" s="123"/>
      <c r="E22" s="123"/>
      <c r="F22" s="123"/>
      <c r="G22" s="123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55">
        <f t="shared" si="0"/>
        <v>0</v>
      </c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1"/>
      <c r="DC22" s="51"/>
    </row>
    <row r="23" spans="1:107" s="5" customFormat="1" ht="15" customHeight="1" x14ac:dyDescent="0.2">
      <c r="A23" s="123" t="s">
        <v>211</v>
      </c>
      <c r="B23" s="123"/>
      <c r="C23" s="123"/>
      <c r="D23" s="123"/>
      <c r="E23" s="123"/>
      <c r="F23" s="123"/>
      <c r="G23" s="123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55">
        <f t="shared" si="0"/>
        <v>0</v>
      </c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19"/>
      <c r="DC23" s="19"/>
    </row>
    <row r="24" spans="1:107" s="5" customFormat="1" ht="15" customHeight="1" x14ac:dyDescent="0.2">
      <c r="A24" s="123" t="s">
        <v>212</v>
      </c>
      <c r="B24" s="123"/>
      <c r="C24" s="123"/>
      <c r="D24" s="123"/>
      <c r="E24" s="123"/>
      <c r="F24" s="123"/>
      <c r="G24" s="123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55">
        <f t="shared" si="0"/>
        <v>0</v>
      </c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19"/>
      <c r="DC24" s="19"/>
    </row>
    <row r="25" spans="1:107" s="5" customFormat="1" ht="15" customHeight="1" x14ac:dyDescent="0.2">
      <c r="A25" s="119"/>
      <c r="B25" s="119"/>
      <c r="C25" s="119"/>
      <c r="D25" s="119"/>
      <c r="E25" s="119"/>
      <c r="F25" s="119"/>
      <c r="G25" s="119"/>
      <c r="H25" s="129" t="s">
        <v>10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30"/>
      <c r="BD25" s="56" t="s">
        <v>11</v>
      </c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 t="s">
        <v>11</v>
      </c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122">
        <f>SUM(CJ11:DA24)</f>
        <v>0</v>
      </c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9"/>
      <c r="DC25" s="19"/>
    </row>
    <row r="26" spans="1:107" ht="12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</row>
    <row r="27" spans="1:107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</row>
  </sheetData>
  <mergeCells count="89">
    <mergeCell ref="A11:G11"/>
    <mergeCell ref="H11:BC11"/>
    <mergeCell ref="BD11:BS11"/>
    <mergeCell ref="BT11:CI11"/>
    <mergeCell ref="CJ11:DA11"/>
    <mergeCell ref="A22:G22"/>
    <mergeCell ref="H22:BC22"/>
    <mergeCell ref="BD22:BS22"/>
    <mergeCell ref="BT22:CI22"/>
    <mergeCell ref="CJ22:DA22"/>
    <mergeCell ref="A19:G19"/>
    <mergeCell ref="H19:BC19"/>
    <mergeCell ref="BD19:BS19"/>
    <mergeCell ref="BT19:CI19"/>
    <mergeCell ref="CJ19:DA19"/>
    <mergeCell ref="A20:G20"/>
    <mergeCell ref="H20:BC20"/>
    <mergeCell ref="BD20:BS20"/>
    <mergeCell ref="BT20:CI20"/>
    <mergeCell ref="CJ20:DA20"/>
    <mergeCell ref="A21:G21"/>
    <mergeCell ref="H21:BC21"/>
    <mergeCell ref="BD21:BS21"/>
    <mergeCell ref="BT21:CI21"/>
    <mergeCell ref="CJ21:DA21"/>
    <mergeCell ref="A12:G12"/>
    <mergeCell ref="H12:BC12"/>
    <mergeCell ref="BD12:BS12"/>
    <mergeCell ref="BT12:CI12"/>
    <mergeCell ref="CJ12:DA12"/>
    <mergeCell ref="A13:G13"/>
    <mergeCell ref="H13:BC13"/>
    <mergeCell ref="BD13:BS13"/>
    <mergeCell ref="BT13:CI13"/>
    <mergeCell ref="CJ13:DA13"/>
    <mergeCell ref="A14:G14"/>
    <mergeCell ref="H14:BC14"/>
    <mergeCell ref="BD14:BS14"/>
    <mergeCell ref="BT14:CI14"/>
    <mergeCell ref="CJ14:DA14"/>
    <mergeCell ref="A15:G15"/>
    <mergeCell ref="H15:BC15"/>
    <mergeCell ref="BD15:BS15"/>
    <mergeCell ref="BT15:CI15"/>
    <mergeCell ref="CJ15:DA15"/>
    <mergeCell ref="A16:G16"/>
    <mergeCell ref="H16:BC16"/>
    <mergeCell ref="BD16:BS16"/>
    <mergeCell ref="BT16:CI16"/>
    <mergeCell ref="CJ16:DA16"/>
    <mergeCell ref="A17:G17"/>
    <mergeCell ref="H17:BC17"/>
    <mergeCell ref="BD17:BS17"/>
    <mergeCell ref="BT17:CI17"/>
    <mergeCell ref="CJ17:DA17"/>
    <mergeCell ref="A18:G18"/>
    <mergeCell ref="H18:BC18"/>
    <mergeCell ref="BD18:BS18"/>
    <mergeCell ref="BT18:CI18"/>
    <mergeCell ref="CJ18:DA18"/>
    <mergeCell ref="A24:G24"/>
    <mergeCell ref="H24:BC24"/>
    <mergeCell ref="BD24:BS24"/>
    <mergeCell ref="BT24:CI24"/>
    <mergeCell ref="CJ24:DA24"/>
    <mergeCell ref="A25:G25"/>
    <mergeCell ref="H25:BC25"/>
    <mergeCell ref="BD25:BS25"/>
    <mergeCell ref="BT25:CI25"/>
    <mergeCell ref="CJ25:DA25"/>
    <mergeCell ref="A10:G10"/>
    <mergeCell ref="H10:BC10"/>
    <mergeCell ref="BD10:BS10"/>
    <mergeCell ref="BT10:CI10"/>
    <mergeCell ref="CJ10:DA10"/>
    <mergeCell ref="A23:G23"/>
    <mergeCell ref="H23:BC23"/>
    <mergeCell ref="BD23:BS23"/>
    <mergeCell ref="BT23:CI23"/>
    <mergeCell ref="CJ23:DA23"/>
    <mergeCell ref="A3:DA3"/>
    <mergeCell ref="X5:DA5"/>
    <mergeCell ref="A7:AO7"/>
    <mergeCell ref="AP7:DA7"/>
    <mergeCell ref="A9:G9"/>
    <mergeCell ref="H9:BC9"/>
    <mergeCell ref="BD9:BS9"/>
    <mergeCell ref="BT9:CI9"/>
    <mergeCell ref="CJ9:DA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справочник!$C$2:$C$8</xm:f>
          </x14:formula1>
          <xm:sqref>AP7:DA7</xm:sqref>
        </x14:dataValidation>
        <x14:dataValidation type="list" allowBlank="1" showInputMessage="1" showErrorMessage="1">
          <x14:formula1>
            <xm:f>справочник!$A$2:$A$250</xm:f>
          </x14:formula1>
          <xm:sqref>BT11:CI24</xm:sqref>
        </x14:dataValidation>
        <x14:dataValidation type="list" allowBlank="1" showInputMessage="1" showErrorMessage="1">
          <x14:formula1>
            <xm:f>справочник!$M$2:$M$80</xm:f>
          </x14:formula1>
          <xm:sqref>X5:DA5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</vt:i4>
      </vt:variant>
    </vt:vector>
  </HeadingPairs>
  <TitlesOfParts>
    <vt:vector size="19" baseType="lpstr">
      <vt:lpstr>справочник</vt:lpstr>
      <vt:lpstr>ФОТ</vt:lpstr>
      <vt:lpstr>командировки</vt:lpstr>
      <vt:lpstr>по уходу за ребенком</vt:lpstr>
      <vt:lpstr>взносы</vt:lpstr>
      <vt:lpstr>социальные</vt:lpstr>
      <vt:lpstr>налоги</vt:lpstr>
      <vt:lpstr>безвозмездные</vt:lpstr>
      <vt:lpstr>прочие, кроме ТРУ</vt:lpstr>
      <vt:lpstr>закупки</vt:lpstr>
      <vt:lpstr>транспортные</vt:lpstr>
      <vt:lpstr>коммунальные</vt:lpstr>
      <vt:lpstr>аренда</vt:lpstr>
      <vt:lpstr>имущество</vt:lpstr>
      <vt:lpstr>прочие работы и услуги</vt:lpstr>
      <vt:lpstr>ОС и МЗ</vt:lpstr>
      <vt:lpstr>Лист1</vt:lpstr>
      <vt:lpstr>командировки!Область_печати</vt:lpstr>
      <vt:lpstr>ФОТ!Область_печати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Комитет</cp:lastModifiedBy>
  <cp:lastPrinted>2020-01-17T05:06:41Z</cp:lastPrinted>
  <dcterms:created xsi:type="dcterms:W3CDTF">2008-10-01T13:21:49Z</dcterms:created>
  <dcterms:modified xsi:type="dcterms:W3CDTF">2020-01-17T05:07:25Z</dcterms:modified>
</cp:coreProperties>
</file>