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40" windowWidth="12120" windowHeight="7875"/>
  </bookViews>
  <sheets>
    <sheet name="Лист1 (2)" sheetId="3" r:id="rId1"/>
  </sheets>
  <definedNames>
    <definedName name="_xlnm._FilterDatabase" localSheetId="0" hidden="1">'Лист1 (2)'!$A$9:$K$527</definedName>
    <definedName name="_xlnm.Print_Area" localSheetId="0">'Лист1 (2)'!$A$1:$G$527</definedName>
  </definedNames>
  <calcPr calcId="145621"/>
</workbook>
</file>

<file path=xl/calcChain.xml><?xml version="1.0" encoding="utf-8"?>
<calcChain xmlns="http://schemas.openxmlformats.org/spreadsheetml/2006/main">
  <c r="G434" i="3" l="1"/>
  <c r="G433" i="3" s="1"/>
  <c r="G402" i="3"/>
  <c r="G401" i="3" s="1"/>
  <c r="G355" i="3" l="1"/>
  <c r="G354" i="3" s="1"/>
  <c r="G119" i="3" l="1"/>
  <c r="G96" i="3"/>
  <c r="G95" i="3" s="1"/>
  <c r="G30" i="3" l="1"/>
  <c r="G28" i="3"/>
  <c r="G27" i="3" l="1"/>
  <c r="G110" i="3"/>
  <c r="G381" i="3"/>
  <c r="G468" i="3"/>
  <c r="G466" i="3"/>
  <c r="G459" i="3"/>
  <c r="G458" i="3" s="1"/>
  <c r="G456" i="3"/>
  <c r="G454" i="3"/>
  <c r="G451" i="3"/>
  <c r="G450" i="3" s="1"/>
  <c r="G448" i="3"/>
  <c r="G446" i="3"/>
  <c r="G440" i="3"/>
  <c r="G439" i="3" s="1"/>
  <c r="G438" i="3" s="1"/>
  <c r="G437" i="3" s="1"/>
  <c r="G436" i="3" s="1"/>
  <c r="G431" i="3"/>
  <c r="G430" i="3" s="1"/>
  <c r="G428" i="3"/>
  <c r="G427" i="3" s="1"/>
  <c r="G425" i="3"/>
  <c r="G424" i="3" s="1"/>
  <c r="G422" i="3"/>
  <c r="G421" i="3" s="1"/>
  <c r="G419" i="3"/>
  <c r="G418" i="3" s="1"/>
  <c r="G413" i="3"/>
  <c r="G412" i="3" s="1"/>
  <c r="G410" i="3"/>
  <c r="G409" i="3" s="1"/>
  <c r="G406" i="3"/>
  <c r="G405" i="3" s="1"/>
  <c r="G404" i="3" s="1"/>
  <c r="G399" i="3"/>
  <c r="G398" i="3" s="1"/>
  <c r="G396" i="3"/>
  <c r="G395" i="3" s="1"/>
  <c r="G393" i="3"/>
  <c r="G392" i="3" s="1"/>
  <c r="G390" i="3"/>
  <c r="G389" i="3" s="1"/>
  <c r="G387" i="3"/>
  <c r="G386" i="3" s="1"/>
  <c r="G384" i="3"/>
  <c r="G383" i="3" s="1"/>
  <c r="G380" i="3"/>
  <c r="G378" i="3"/>
  <c r="G377" i="3" s="1"/>
  <c r="G375" i="3"/>
  <c r="G374" i="3" s="1"/>
  <c r="G372" i="3"/>
  <c r="G371" i="3" s="1"/>
  <c r="G366" i="3"/>
  <c r="G365" i="3" s="1"/>
  <c r="G363" i="3"/>
  <c r="G362" i="3" s="1"/>
  <c r="G359" i="3"/>
  <c r="G358" i="3" s="1"/>
  <c r="G357" i="3" s="1"/>
  <c r="G352" i="3"/>
  <c r="G351" i="3" s="1"/>
  <c r="G349" i="3"/>
  <c r="G348" i="3" s="1"/>
  <c r="G346" i="3"/>
  <c r="G345" i="3" s="1"/>
  <c r="G338" i="3"/>
  <c r="G337" i="3" s="1"/>
  <c r="G336" i="3" s="1"/>
  <c r="G335" i="3" s="1"/>
  <c r="G334" i="3" s="1"/>
  <c r="G332" i="3"/>
  <c r="G331" i="3" s="1"/>
  <c r="G330" i="3" s="1"/>
  <c r="G329" i="3" s="1"/>
  <c r="G328" i="3" s="1"/>
  <c r="G327" i="3" s="1"/>
  <c r="G325" i="3"/>
  <c r="G324" i="3" s="1"/>
  <c r="G322" i="3"/>
  <c r="G321" i="3" s="1"/>
  <c r="G318" i="3"/>
  <c r="G317" i="3" s="1"/>
  <c r="G311" i="3"/>
  <c r="G310" i="3" s="1"/>
  <c r="G309" i="3" s="1"/>
  <c r="G308" i="3" s="1"/>
  <c r="G307" i="3" s="1"/>
  <c r="G305" i="3"/>
  <c r="G304" i="3" s="1"/>
  <c r="G303" i="3" s="1"/>
  <c r="G302" i="3" s="1"/>
  <c r="G301" i="3" s="1"/>
  <c r="G300" i="3" s="1"/>
  <c r="G298" i="3"/>
  <c r="G297" i="3" s="1"/>
  <c r="G296" i="3" s="1"/>
  <c r="G295" i="3" s="1"/>
  <c r="G294" i="3" s="1"/>
  <c r="G292" i="3"/>
  <c r="G291" i="3" s="1"/>
  <c r="G289" i="3"/>
  <c r="G288" i="3" s="1"/>
  <c r="G284" i="3"/>
  <c r="G282" i="3"/>
  <c r="G281" i="3" s="1"/>
  <c r="G278" i="3"/>
  <c r="G277" i="3" s="1"/>
  <c r="G276" i="3" s="1"/>
  <c r="G269" i="3"/>
  <c r="G268" i="3" s="1"/>
  <c r="G266" i="3"/>
  <c r="G265" i="3" s="1"/>
  <c r="G263" i="3"/>
  <c r="G262" i="3" s="1"/>
  <c r="G261" i="3" s="1"/>
  <c r="G259" i="3"/>
  <c r="G258" i="3" s="1"/>
  <c r="G256" i="3"/>
  <c r="G255" i="3" s="1"/>
  <c r="G253" i="3"/>
  <c r="G252" i="3" s="1"/>
  <c r="G250" i="3"/>
  <c r="G249" i="3" s="1"/>
  <c r="G247" i="3"/>
  <c r="G246" i="3" s="1"/>
  <c r="G243" i="3"/>
  <c r="G242" i="3" s="1"/>
  <c r="G241" i="3" s="1"/>
  <c r="G239" i="3"/>
  <c r="G238" i="3" s="1"/>
  <c r="G237" i="3" s="1"/>
  <c r="G235" i="3"/>
  <c r="G234" i="3" s="1"/>
  <c r="G233" i="3" s="1"/>
  <c r="G232" i="3" s="1"/>
  <c r="G231" i="3" s="1"/>
  <c r="G229" i="3"/>
  <c r="G228" i="3" s="1"/>
  <c r="G227" i="3" s="1"/>
  <c r="G226" i="3" s="1"/>
  <c r="G223" i="3"/>
  <c r="G222" i="3" s="1"/>
  <c r="G220" i="3"/>
  <c r="G219" i="3" s="1"/>
  <c r="G212" i="3"/>
  <c r="G211" i="3" s="1"/>
  <c r="G210" i="3" s="1"/>
  <c r="G209" i="3" s="1"/>
  <c r="G208" i="3" s="1"/>
  <c r="G207" i="3" s="1"/>
  <c r="G206" i="3" s="1"/>
  <c r="G204" i="3"/>
  <c r="G203" i="3" s="1"/>
  <c r="G202" i="3" s="1"/>
  <c r="G201" i="3" s="1"/>
  <c r="G200" i="3" s="1"/>
  <c r="G199" i="3" s="1"/>
  <c r="G197" i="3"/>
  <c r="G196" i="3" s="1"/>
  <c r="G195" i="3" s="1"/>
  <c r="G194" i="3" s="1"/>
  <c r="G193" i="3" s="1"/>
  <c r="G192" i="3" s="1"/>
  <c r="G190" i="3"/>
  <c r="G189" i="3" s="1"/>
  <c r="G187" i="3"/>
  <c r="G186" i="3" s="1"/>
  <c r="G184" i="3"/>
  <c r="G183" i="3" s="1"/>
  <c r="G181" i="3"/>
  <c r="G180" i="3" s="1"/>
  <c r="G177" i="3"/>
  <c r="G175" i="3"/>
  <c r="G173" i="3"/>
  <c r="G166" i="3"/>
  <c r="G165" i="3" s="1"/>
  <c r="G164" i="3" s="1"/>
  <c r="G162" i="3"/>
  <c r="G161" i="3" s="1"/>
  <c r="G159" i="3"/>
  <c r="G158" i="3" s="1"/>
  <c r="G150" i="3"/>
  <c r="G149" i="3" s="1"/>
  <c r="G148" i="3" s="1"/>
  <c r="G147" i="3" s="1"/>
  <c r="G146" i="3" s="1"/>
  <c r="G145" i="3" s="1"/>
  <c r="G143" i="3"/>
  <c r="G142" i="3" s="1"/>
  <c r="G138" i="3"/>
  <c r="G137" i="3" s="1"/>
  <c r="G136" i="3" s="1"/>
  <c r="G135" i="3" s="1"/>
  <c r="G131" i="3"/>
  <c r="G130" i="3" s="1"/>
  <c r="G128" i="3"/>
  <c r="G127" i="3" s="1"/>
  <c r="G125" i="3"/>
  <c r="G124" i="3" s="1"/>
  <c r="G122" i="3"/>
  <c r="G121" i="3" s="1"/>
  <c r="G118" i="3"/>
  <c r="G113" i="3"/>
  <c r="G112" i="3" s="1"/>
  <c r="G109" i="3"/>
  <c r="G105" i="3"/>
  <c r="G104" i="3" s="1"/>
  <c r="G103" i="3" s="1"/>
  <c r="G102" i="3" s="1"/>
  <c r="G99" i="3"/>
  <c r="G98" i="3" s="1"/>
  <c r="G93" i="3"/>
  <c r="G92" i="3" s="1"/>
  <c r="G89" i="3"/>
  <c r="G88" i="3" s="1"/>
  <c r="G87" i="3" s="1"/>
  <c r="G85" i="3"/>
  <c r="G84" i="3" s="1"/>
  <c r="G83" i="3" s="1"/>
  <c r="G81" i="3"/>
  <c r="G80" i="3" s="1"/>
  <c r="G78" i="3"/>
  <c r="G77" i="3" s="1"/>
  <c r="G75" i="3"/>
  <c r="G74" i="3" s="1"/>
  <c r="G72" i="3"/>
  <c r="G71" i="3" s="1"/>
  <c r="G65" i="3"/>
  <c r="G64" i="3" s="1"/>
  <c r="G63" i="3" s="1"/>
  <c r="G62" i="3" s="1"/>
  <c r="G61" i="3" s="1"/>
  <c r="G58" i="3"/>
  <c r="G57" i="3" s="1"/>
  <c r="G55" i="3"/>
  <c r="G54" i="3" s="1"/>
  <c r="G49" i="3"/>
  <c r="G47" i="3"/>
  <c r="G44" i="3"/>
  <c r="G43" i="3" s="1"/>
  <c r="G40" i="3"/>
  <c r="G39" i="3" s="1"/>
  <c r="G38" i="3" s="1"/>
  <c r="G35" i="3"/>
  <c r="G34" i="3" s="1"/>
  <c r="G33" i="3" s="1"/>
  <c r="G32" i="3" s="1"/>
  <c r="G25" i="3"/>
  <c r="G24" i="3"/>
  <c r="G23" i="3" s="1"/>
  <c r="G21" i="3"/>
  <c r="G20" i="3" s="1"/>
  <c r="G19" i="3" s="1"/>
  <c r="G16" i="3"/>
  <c r="G15" i="3" s="1"/>
  <c r="G14" i="3" s="1"/>
  <c r="G13" i="3" s="1"/>
  <c r="G60" i="3" l="1"/>
  <c r="G370" i="3"/>
  <c r="G369" i="3" s="1"/>
  <c r="G445" i="3"/>
  <c r="G417" i="3"/>
  <c r="G416" i="3" s="1"/>
  <c r="G415" i="3" s="1"/>
  <c r="G344" i="3"/>
  <c r="G343" i="3" s="1"/>
  <c r="G18" i="3"/>
  <c r="G91" i="3"/>
  <c r="G465" i="3"/>
  <c r="G464" i="3" s="1"/>
  <c r="G463" i="3" s="1"/>
  <c r="G462" i="3" s="1"/>
  <c r="G461" i="3" s="1"/>
  <c r="G453" i="3"/>
  <c r="G280" i="3"/>
  <c r="G275" i="3" s="1"/>
  <c r="G172" i="3"/>
  <c r="G171" i="3" s="1"/>
  <c r="G170" i="3" s="1"/>
  <c r="G169" i="3" s="1"/>
  <c r="G157" i="3"/>
  <c r="G156" i="3" s="1"/>
  <c r="G155" i="3" s="1"/>
  <c r="G154" i="3" s="1"/>
  <c r="G46" i="3"/>
  <c r="G42" i="3" s="1"/>
  <c r="G37" i="3" s="1"/>
  <c r="G108" i="3"/>
  <c r="G107" i="3" s="1"/>
  <c r="G218" i="3"/>
  <c r="G217" i="3" s="1"/>
  <c r="G216" i="3" s="1"/>
  <c r="G215" i="3" s="1"/>
  <c r="G245" i="3"/>
  <c r="G225" i="3" s="1"/>
  <c r="G70" i="3"/>
  <c r="G69" i="3" s="1"/>
  <c r="G117" i="3"/>
  <c r="G116" i="3" s="1"/>
  <c r="G115" i="3" s="1"/>
  <c r="H328" i="3" s="1"/>
  <c r="G320" i="3"/>
  <c r="G316" i="3" s="1"/>
  <c r="G315" i="3" s="1"/>
  <c r="G314" i="3" s="1"/>
  <c r="G361" i="3"/>
  <c r="G408" i="3"/>
  <c r="G141" i="3"/>
  <c r="G140" i="3"/>
  <c r="G134" i="3" s="1"/>
  <c r="G133" i="3" s="1"/>
  <c r="G53" i="3"/>
  <c r="G52" i="3" s="1"/>
  <c r="G51" i="3" s="1"/>
  <c r="G179" i="3"/>
  <c r="G287" i="3"/>
  <c r="G313" i="3" l="1"/>
  <c r="G444" i="3"/>
  <c r="G443" i="3" s="1"/>
  <c r="G442" i="3" s="1"/>
  <c r="H341" i="3" s="1"/>
  <c r="G101" i="3"/>
  <c r="G168" i="3"/>
  <c r="G153" i="3" s="1"/>
  <c r="G68" i="3"/>
  <c r="G67" i="3" s="1"/>
  <c r="G12" i="3"/>
  <c r="G368" i="3"/>
  <c r="G342" i="3"/>
  <c r="G274" i="3"/>
  <c r="G273" i="3" s="1"/>
  <c r="G272" i="3" s="1"/>
  <c r="G214" i="3"/>
  <c r="G152" i="3" s="1"/>
  <c r="G271" i="3" l="1"/>
  <c r="G11" i="3"/>
  <c r="G341" i="3"/>
  <c r="G340" i="3" s="1"/>
  <c r="G470" i="3" l="1"/>
</calcChain>
</file>

<file path=xl/sharedStrings.xml><?xml version="1.0" encoding="utf-8"?>
<sst xmlns="http://schemas.openxmlformats.org/spreadsheetml/2006/main" count="1578" uniqueCount="324">
  <si>
    <t>Наименование показателя</t>
  </si>
  <si>
    <t>Общегосударственные вопросы</t>
  </si>
  <si>
    <t>.01</t>
  </si>
  <si>
    <t>.02</t>
  </si>
  <si>
    <t>Центральный аппарат</t>
  </si>
  <si>
    <t>.03</t>
  </si>
  <si>
    <t>.04</t>
  </si>
  <si>
    <t>.07</t>
  </si>
  <si>
    <t>Другие общегосударственные вопросы</t>
  </si>
  <si>
    <t>.09</t>
  </si>
  <si>
    <t>Национальная  экономика</t>
  </si>
  <si>
    <t>.08</t>
  </si>
  <si>
    <t>.06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</si>
  <si>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</si>
  <si>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</si>
  <si>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</si>
  <si>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</si>
  <si>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Учреждения по внешкольной работе с детьми</t>
  </si>
  <si>
    <t>Социальная  политика</t>
  </si>
  <si>
    <t>Пенсионное обеспечение</t>
  </si>
  <si>
    <t>Социальное обеспечение населения</t>
  </si>
  <si>
    <t>Итого расходов</t>
  </si>
  <si>
    <t>Обслуживание государственного и муниципального долга</t>
  </si>
  <si>
    <t>Процентные платежи по муниципальному долгу</t>
  </si>
  <si>
    <t>Национальная безопасность и правоохранительная деятельность</t>
  </si>
  <si>
    <t>Глава муниципального образования</t>
  </si>
  <si>
    <t>РЗ</t>
  </si>
  <si>
    <t>ПР</t>
  </si>
  <si>
    <t>ЦСР</t>
  </si>
  <si>
    <t>ВР</t>
  </si>
  <si>
    <t>Межбюджетные трансферты</t>
  </si>
  <si>
    <t>10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</si>
  <si>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</si>
  <si>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</si>
  <si>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</si>
  <si>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Охрана семьи и детства</t>
  </si>
  <si>
    <t>Молодежная политика и оздоровление детей</t>
  </si>
  <si>
    <t>12</t>
  </si>
  <si>
    <t>Физическая культура и спорт</t>
  </si>
  <si>
    <t>Предупреждение и ликвидация последствий чрезвычайных ситуаций и стихийных бедствий, гражданская оборона</t>
  </si>
  <si>
    <t>Реализация других функций, связанных с обеспечением национальной безопасности и правоохранительной деятельности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</si>
  <si>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</si>
  <si>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Массовый спорт</t>
  </si>
  <si>
    <t>11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</si>
  <si>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</si>
  <si>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</si>
  <si>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</si>
  <si>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общего характера</t>
  </si>
  <si>
    <t xml:space="preserve">Выполнение других обязательств государства </t>
  </si>
  <si>
    <t>Уплата налогов, сборов и иных платежей</t>
  </si>
  <si>
    <t>Субвенции</t>
  </si>
  <si>
    <t>Иные бюджетные ассигнования</t>
  </si>
  <si>
    <t>Субсидии бюджетным учреждениям</t>
  </si>
  <si>
    <t>Иные закупки товаров, работ и услуг для муниципальных нужд</t>
  </si>
  <si>
    <t>Публичные нормативные социальные выплаты гражданам</t>
  </si>
  <si>
    <t>Оценка недвижимости, признание прав и регулирование отношений по муниципальной собственности</t>
  </si>
  <si>
    <t>Функционирование высшего должностного лица субъекта РФ и муниципального образования</t>
  </si>
  <si>
    <t>Ежемесячное денежное вознаграждение почетным гражданам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</si>
  <si>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</si>
  <si>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</si>
  <si>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</si>
  <si>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</si>
  <si>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Осуществление государственного полномочия по созданию административных комиссиий в Забайкальском крае</t>
  </si>
  <si>
    <t>800</t>
  </si>
  <si>
    <t>810</t>
  </si>
  <si>
    <t>Реализация Закона Забайкальского края "Об отдельных вопросах в сфере образования"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организаций)</t>
  </si>
  <si>
    <t>Обеспечение бесплатным питанием детей из малоимущих семей обучающихся в муниципальных общеобразовательных организациях Забайкальского края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</si>
  <si>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</si>
  <si>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</si>
  <si>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Функционирование законодательных   (представительных) органов государственной власти и представительных органов муниципальных образований</t>
  </si>
  <si>
    <t>Осуществление государственного полномочия по созданию административных комиссий в Забайкальском крае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</si>
  <si>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</si>
  <si>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</si>
  <si>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</si>
  <si>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</si>
  <si>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Непрограммная деятельность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</si>
  <si>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</si>
  <si>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</si>
  <si>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</si>
  <si>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.03 0 00 00000</t>
  </si>
  <si>
    <t>.06 0 00 00000</t>
  </si>
  <si>
    <t>Основное мероприятие "Финансовое обеспечение деятельности Комитета по финансам муниципального района "Карымский район"</t>
  </si>
  <si>
    <t>.06 4 00 00000</t>
  </si>
  <si>
    <t>.06 4 01 00000</t>
  </si>
  <si>
    <t>.01 0 00 00000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</si>
  <si>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</si>
  <si>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</si>
  <si>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>.01 1 00 00000</t>
  </si>
  <si>
    <t>.01 1 01 00000</t>
  </si>
  <si>
    <t xml:space="preserve">Основное мероприятие  "Содержание и использование имущества казны муниципального района" </t>
  </si>
  <si>
    <t>.01 1 02 00000</t>
  </si>
  <si>
    <t>.07 0 00 00000</t>
  </si>
  <si>
    <t>.01 2 00 00000</t>
  </si>
  <si>
    <t>Подпрограмма "Развитие системы дошкольного образования"</t>
  </si>
  <si>
    <t>.04 0 00 00000</t>
  </si>
  <si>
    <t>.04 1 00 00000</t>
  </si>
  <si>
    <t>.04 1 00 00420</t>
  </si>
  <si>
    <t>Предоставление субсидий бюджетным, автономным учреждениям и иным некоммерческим организациям</t>
  </si>
  <si>
    <t>.04 2 00 00000</t>
  </si>
  <si>
    <t>.04 2 00 00421</t>
  </si>
  <si>
    <t>.04 3 00 00000</t>
  </si>
  <si>
    <t>.04 3 00 00423</t>
  </si>
  <si>
    <t>.04 4 00 00000</t>
  </si>
  <si>
    <t>.04 4 00 00452</t>
  </si>
  <si>
    <t>Непрограммная деятельность</t>
  </si>
  <si>
    <t>Доплаты к пенсиям муниципальных служащих</t>
  </si>
  <si>
    <t>Мероприятия в области физической культуры и спорта</t>
  </si>
  <si>
    <t>Обеспечение реализации муниципальной программы</t>
  </si>
  <si>
    <t>Подпрограмма «Управление муниципальными финансами муниципального района «Карымский район»»</t>
  </si>
  <si>
    <t>Основное мероприятие «Обслуживание муниципального долга»</t>
  </si>
  <si>
    <t>.06 1 00 00000</t>
  </si>
  <si>
    <t>Подпрограмма «Создание условий для эффективного управления муниципальными финансами, повышение эффективности бюджетов городских и сельских поселений Карымского района»</t>
  </si>
  <si>
    <t>Основное мероприятие «Выравнивание уровня бюджетной обеспеченности поселений района»</t>
  </si>
  <si>
    <t>Дотации</t>
  </si>
  <si>
    <t>.06 1 01 00000</t>
  </si>
  <si>
    <t>.06 1 01 06065</t>
  </si>
  <si>
    <t>.06 2 00 00000</t>
  </si>
  <si>
    <t>.06 2 01 00000</t>
  </si>
  <si>
    <t>.06 3 00 00000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</si>
  <si>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</si>
  <si>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.06 3 01 00000</t>
  </si>
  <si>
    <t>Культура и кинематография</t>
  </si>
  <si>
    <t xml:space="preserve">Культура </t>
  </si>
  <si>
    <t>Дополнительное образование детей</t>
  </si>
  <si>
    <t>.05 0 00 00000</t>
  </si>
  <si>
    <t>Библиотечно-досуговые центры</t>
  </si>
  <si>
    <t>Мероприятия в области культуры</t>
  </si>
  <si>
    <t>Обеспечение деятельности финансовых, налоговых и таможенных органов ии органов финансового (финансово- бюджетного)надзора</t>
  </si>
  <si>
    <t>Другие вопросы в области образования</t>
  </si>
  <si>
    <t>.03 0 00 79206</t>
  </si>
  <si>
    <t>.04 1 00 71201</t>
  </si>
  <si>
    <t>.04 2 00 71201</t>
  </si>
  <si>
    <t>.04 2 00 71218</t>
  </si>
  <si>
    <t>.04 1 00 71230</t>
  </si>
  <si>
    <t>.06 2 01 78060</t>
  </si>
  <si>
    <t>.01 5 00 00000</t>
  </si>
  <si>
    <t>.09 0 00 00000</t>
  </si>
  <si>
    <t>.09 2 00 00000</t>
  </si>
  <si>
    <t>.09 2 00 79211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</si>
  <si>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</si>
  <si>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</si>
  <si>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.09 1 00 00000</t>
  </si>
  <si>
    <t>Снижение доступности наркотических веществ – производных дикорастущей конопли</t>
  </si>
  <si>
    <t>.07 0 00 00247</t>
  </si>
  <si>
    <t>.09 1 00 72403</t>
  </si>
  <si>
    <t>.09 1 00 72404</t>
  </si>
  <si>
    <t>.09 1 00 72411</t>
  </si>
  <si>
    <t>.09 1 00 72421</t>
  </si>
  <si>
    <t>.09 1 00 72431</t>
  </si>
  <si>
    <t>Учебно-методические кабинеты, централизованные бухгалтерии, группы хозяйственного обслуживания</t>
  </si>
  <si>
    <t>Код ведомства</t>
  </si>
  <si>
    <t>Администрация муниципального района "Карымский район"</t>
  </si>
  <si>
    <t>Совет муниципального района  "Карымский район"</t>
  </si>
  <si>
    <t>Контрольно-счетная палата муниципального района "Карымский район"</t>
  </si>
  <si>
    <t>Комитет по финансам муниципального района "Карымский район"</t>
  </si>
  <si>
    <t>Комитет по управлению имуществом, земельным вопросам и градостроительной деятельности администрации муниципального района "Карымский район"</t>
  </si>
  <si>
    <t>Муниципальное казенное учреждение Комитет образования администрации муниципального района "Карымский район"</t>
  </si>
  <si>
    <t>Подпрограмма «Развитие системы дополнительного образования, отдыха, оздоровления и занятости детей и подростков»</t>
  </si>
  <si>
    <t>Подпрограмма «Обеспечение и совершенствование управления системой образования  и прочие мероприятия в области образования»</t>
  </si>
  <si>
    <t>.06 4 02 00452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</si>
  <si>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</si>
  <si>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.06 4 02 00000</t>
  </si>
  <si>
    <t>Дорожное хозяйство (дорожные фонды)</t>
  </si>
  <si>
    <t>.03 0 00 20400</t>
  </si>
  <si>
    <t>.06 4 01 20400</t>
  </si>
  <si>
    <t>.01 1 01 90200</t>
  </si>
  <si>
    <t>.01 5 00 20400</t>
  </si>
  <si>
    <t>.01 2 00 31502</t>
  </si>
  <si>
    <t>.04 4 00 20400</t>
  </si>
  <si>
    <t>Осуществление государственных полномочий в сфере  труда</t>
  </si>
  <si>
    <t>Осуществление государственных полномочий в сфере государственного управления</t>
  </si>
  <si>
    <t>Осуществление государственного полномочия по расчету и предоставлению дотаций бюджетам поселений, а также по установлению отдельных нормативов формирования расходов</t>
  </si>
  <si>
    <t>.06 4 01 79205</t>
  </si>
  <si>
    <t>Осуществление государственных полномочий в области образования</t>
  </si>
  <si>
    <t>.04 4 00 79230</t>
  </si>
  <si>
    <t>.05 1 00 00425</t>
  </si>
  <si>
    <t>.05 1 00 00515</t>
  </si>
  <si>
    <t>.05 3 00 00000</t>
  </si>
  <si>
    <t>.05 3 00 00512</t>
  </si>
  <si>
    <t>.05 1 00 00000</t>
  </si>
  <si>
    <t>Средства массовой информации</t>
  </si>
  <si>
    <t>Периодическая печать и издательства</t>
  </si>
  <si>
    <t>Учреждения, осуществляющие информирование населения о деятельности и решениях органов власти муниципального района "Карымский район"</t>
  </si>
  <si>
    <t>Субсидии автономным учреждениям</t>
  </si>
  <si>
    <t>.01 1 02 92300</t>
  </si>
  <si>
    <t>Премии и гранты</t>
  </si>
  <si>
    <t>.01 5 00 92300</t>
  </si>
  <si>
    <t>Бюджетные инвестиции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</si>
  <si>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</si>
  <si>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.04 3 00 71432</t>
  </si>
  <si>
    <t>.02 0 00 00000</t>
  </si>
  <si>
    <t>.02 1 00 00000</t>
  </si>
  <si>
    <t>Реализация мероприятий по обеспечению жильем молодых семей</t>
  </si>
  <si>
    <t>.02 1 00  L4970</t>
  </si>
  <si>
    <t>Муниципальная программа "Обеспечение деятельности администрации муниципального района «Карымский район» на 2020-2025 годы"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</si>
  <si>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 людей на водных объектах на территории муниципального района «Карымский район» на 2020-2025 годы» </t>
  </si>
  <si>
    <t>Муниципальная программа "Развитие культуры, молодежной политики, физической культуры и спорта в муниципальном районе "Карымский район" на 2020-2025 годы</t>
  </si>
  <si>
    <t>Муниципальная программа "Управление и распоряжение муниципальной собственностью муниципального района "Карымский район"на период 2020-2025 годы"</t>
  </si>
  <si>
    <t>Муниципальная программа «Обеспечение доступным и комфортным жильём граждан муниципального района «Карымский район»на 2020-2025 годы"</t>
  </si>
  <si>
    <t>Подпрограмма "Обеспечение доступным и комфортным жильём граждан муниципального района   «Карымский район»"</t>
  </si>
  <si>
    <t>.04 3 00 S1101</t>
  </si>
  <si>
    <t>200</t>
  </si>
  <si>
    <t>240</t>
  </si>
  <si>
    <t>ЖИЛИЩНО-КОММУНАЛЬНОЕ ХОЗЯЙСТВО</t>
  </si>
  <si>
    <t>.05</t>
  </si>
  <si>
    <t>11 0 00 00000</t>
  </si>
  <si>
    <t>Реализация мероприятий плана социального развития центров экономического роста Забайкальского края (иные межбюджетные трансферты бюджетам муниципальных районов и городских округов)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</si>
  <si>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</si>
  <si>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Субсидии</t>
  </si>
  <si>
    <t>Расходы, выделяемые в целях софинансирования расходных обязательств муниципальных районов Забайкальского края по оплате труда работников учреждений бюджетной сферы, финансируемых за счет средств муниципального района</t>
  </si>
  <si>
    <t>.04 1 00 S8180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</si>
  <si>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</si>
  <si>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.04 2 00 S8180</t>
  </si>
  <si>
    <t>Подпрограмма "Развитие физической культуры и массового спорта в муниципальном районе "Карымский район"</t>
  </si>
  <si>
    <t>11 0 00 L5760</t>
  </si>
  <si>
    <t>Реализация мероприятий по комплексному развитию сельских территорий</t>
  </si>
  <si>
    <t>Реализация программ формирования современной городской среды</t>
  </si>
  <si>
    <t>Региональный проект "Содействие занятости женщин – создание условий дошкольного образования для детей в возрасте до трех лет"</t>
  </si>
  <si>
    <t>.04 2 00 L2550</t>
  </si>
  <si>
    <t>Благоустройство зданий государственных и му-ниципальных общеобразовательных организаций в целях соблюдения требований к воздушно-тепловому режиму, водоснабжению и канализации</t>
  </si>
  <si>
    <t>Создание дополнительных мест для детей в возрасте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</si>
  <si>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.04 2 00 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</si>
  <si>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</si>
  <si>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.04 3 00 01123</t>
  </si>
  <si>
    <t>Внедрение и обеспечение функционирования модели персонифицированного финансирования дополнительного образования детей</t>
  </si>
  <si>
    <t>.04 4 00 S8180</t>
  </si>
  <si>
    <t>.04 3 00 S8180</t>
  </si>
  <si>
    <t>Коммунальное хозяйство</t>
  </si>
  <si>
    <t>.04 2 00 L3040</t>
  </si>
  <si>
    <t>Подпрограмма «Содержание и ремонт автомобильных дорог местного значения и искусственных сооружений на них, а также осуществление иной деятельности в области автомобильных дорог муниципального района «Карымский район»</t>
  </si>
  <si>
    <t>77 0 00 00000</t>
  </si>
  <si>
    <t>.05 1 00 S8180</t>
  </si>
  <si>
    <t>.04 2 00 71030</t>
  </si>
  <si>
    <t>Исполнение судебных актов</t>
  </si>
  <si>
    <t>Приложение №6 к решению Совета района</t>
  </si>
  <si>
    <t>№_______ от  "_____"_________ 2022 года</t>
  </si>
  <si>
    <t xml:space="preserve">Ведомственная структура расходов бюджета муниципального района "Карымский район" на 2021 год </t>
  </si>
  <si>
    <t>77 0 00 20300</t>
  </si>
  <si>
    <t>77 0 00 79220</t>
  </si>
  <si>
    <t>2021 год,  тыс.рублей</t>
  </si>
  <si>
    <t>Администрирование государственного полномочия по организации мероприятий при осуществлении деятельности по обращению с животными без владельцев</t>
  </si>
  <si>
    <t>77 0 00 79265</t>
  </si>
  <si>
    <t>Обеспечение проведения выборов и референдумов</t>
  </si>
  <si>
    <t>Финансовое обеспечение исполнения расходных обязательств мунииципального образования Забайкальского края, связанных с организацией и проведением Единого дня голосования 2021 года</t>
  </si>
  <si>
    <t>77 0 00 78050</t>
  </si>
  <si>
    <t>Специальные расходы</t>
  </si>
  <si>
    <t>77 0 00 92300</t>
  </si>
  <si>
    <t>.07 0 00 S8180</t>
  </si>
  <si>
    <t>Муниципальная программа "Социальная поддержка граждан муниципального района "Карымский район"      на перид 2020-2025 годы"</t>
  </si>
  <si>
    <t>Подпрограмма "Развитие культуры в муниципальном районе "Карымский район"</t>
  </si>
  <si>
    <t>Поддержка отрасли культуры за счет средств резервного фонда Правительства Российской Федерации</t>
  </si>
  <si>
    <t>.05 1 00 L519F</t>
  </si>
  <si>
    <t>Региональный проект "Обеспечение качественно нового уровня развития инфраструктуры культуры ("Культурная среда") (Забайкальский край)"</t>
  </si>
  <si>
    <t>.05 1 А1 00000</t>
  </si>
  <si>
    <t>Поддержка отрасли культуры</t>
  </si>
  <si>
    <t>.05 1 А1 55190</t>
  </si>
  <si>
    <t>Муниципальная программа "Комплексное развитие сельских территорий муниипального района "Карымский район" на 2020-2025 годы"</t>
  </si>
  <si>
    <t>Решение вопросов местного значения муниципальных образований в рамках проекта "Три тысячи добрых дел" за счет средств дотации на поддержку мер по обеспечению сбаласнированности местных бюджетов</t>
  </si>
  <si>
    <t>77 0 00 Д8050</t>
  </si>
  <si>
    <t>Иные межбюджетные трансферты на решение вопросов местного значения</t>
  </si>
  <si>
    <t>77 0 00 79001</t>
  </si>
  <si>
    <t>Оформление общественных пространств муниципальных районов, муниципальных и городских округов</t>
  </si>
  <si>
    <t>77 0 00 78150</t>
  </si>
  <si>
    <t>77 0 00 49101</t>
  </si>
  <si>
    <t>77 0 00 74505</t>
  </si>
  <si>
    <t>77 0 00 Г8604</t>
  </si>
  <si>
    <t>77 0 00 20400</t>
  </si>
  <si>
    <t>Руководитель контрольно-счетной палаты, его заместители и аудиторы</t>
  </si>
  <si>
    <t>77 0 00 20500</t>
  </si>
  <si>
    <t xml:space="preserve"> Муниципальная программа «Управление    муниципальными    финансами,    создание    условий    для эффективного управления муниципальными финансами, повышение    устойчивости    бюджетов    городских и сельских поселений Карымского района на 2020-2025 годы"</t>
  </si>
  <si>
    <t>Межбюджетные трансферты из бюджетов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</si>
  <si>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77 0 00 П1306</t>
  </si>
  <si>
    <t>77 0 00 07050</t>
  </si>
  <si>
    <t>Проведение Всероссийской переписи населения 2020 года</t>
  </si>
  <si>
    <t>77 0 00 54690</t>
  </si>
  <si>
    <t>Решение вопросов местного значения муниципальных образований в рамках проекта "Три тысячи добрых дел" за счет средств дотации на поддержку мер по обеспечению сбалансированности местных бюджетов</t>
  </si>
  <si>
    <t>77 0 00 79207</t>
  </si>
  <si>
    <t>.06 2 01 Д1601</t>
  </si>
  <si>
    <t>.01 2 00 55050</t>
  </si>
  <si>
    <t>Подпрограмма «Финансовое обеспечение городских и сельских поселений Карымского района для исполнения переданных полномочий»</t>
  </si>
  <si>
    <t>Межбюджетные трансфертыиз бюджета муниципального района бюджетам поселений на осуществление части полномочий по решению вопросов местного значения в соответствии с заключенными соглашениями</t>
  </si>
  <si>
    <t>.06 3 01 С1106</t>
  </si>
  <si>
    <t>Муниципальная программа "Профилактика правонарушений на территории муниципального района "Карымский район" на 2020 -2023 годы</t>
  </si>
  <si>
    <t>13 0 00 00000</t>
  </si>
  <si>
    <t>13 0 00 92305</t>
  </si>
  <si>
    <t>Иной межбюджетный трансферт на восстановление автомобильных дорог общего пользования местного значения при ликвидации последствий чрезвычайных ситуаций</t>
  </si>
  <si>
    <t>77 0 00 74318</t>
  </si>
  <si>
    <t>77 0 00 S4905</t>
  </si>
  <si>
    <t>Межбюджетные трансферты на выравнивание обеспеченности поселений на реализацию отдельных расходных полномочий</t>
  </si>
  <si>
    <t>77 0 00 Р1406</t>
  </si>
  <si>
    <t>Региональный проект "Формирование комфортной городской среды»"</t>
  </si>
  <si>
    <t>77 0 F2 00000</t>
  </si>
  <si>
    <t>77 0 F2 55550</t>
  </si>
  <si>
    <t>Подпрограмма «Обеспечение деятельности Комитета"</t>
  </si>
  <si>
    <t>Муниципальная программа "Развитие системы образования муниципального района "Карымский район"</t>
  </si>
  <si>
    <t>.04 1 P2 00000</t>
  </si>
  <si>
    <t>.04 1 P2 52320</t>
  </si>
  <si>
    <t>.04 1 P2 S1443</t>
  </si>
  <si>
    <t>.04 1 Р2 S1443</t>
  </si>
  <si>
    <t>77 0 00 00701</t>
  </si>
  <si>
    <t>Подпрограмма "Развитие системы начального общества, основного общего, среднего общего образования"</t>
  </si>
  <si>
    <t>Школы, детские сады, школы начальные, неполные средние и средние</t>
  </si>
  <si>
    <t>Организация бесплатного питания обучающихся с ограниченными возможностями (детей-инвалидов), осваивающих адаптированные образовательные программы в муниципальных общеобразовательных организациях на территории муниципального района</t>
  </si>
  <si>
    <t>.04 2 00 01145</t>
  </si>
  <si>
    <t>Обеспечение выплат районных коэффициентов и процентных надбавок за стаж работы в районах Крайнего Севера, где установлены районные коэффициенты к ежемесячному денежному вознаграждению, за классное руководство педагогическим работникам муниципальных общеобразовательных организаций</t>
  </si>
  <si>
    <t>Создание условий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</si>
  <si>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.04 2 00 71444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</si>
  <si>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</si>
  <si>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.04 3 00 07050</t>
  </si>
  <si>
    <t>Осуществление государственных полномочий по обеспечению отдыха, организации и обеспечению оздоровления детей в каникулярное время в муниципальных организациях отдыха детей и их оздоровления</t>
  </si>
  <si>
    <t>77 0 00 79491</t>
  </si>
  <si>
    <t>Иные  выплаты за достижение  показателей деятельности органов исполнительной власти субъектов Российской  Федерации за счет средств дотации (грантов) бюджетам субъектов Российской Федерации, для бюджетов муниципальных образований</t>
  </si>
  <si>
    <t>.04 1 00 Д8040</t>
  </si>
  <si>
    <t>Финансовое обеспечение расходов по оплате труда с начислениями за счет средств дотации на обеспечение расходных обязательств местных бюджетов</t>
  </si>
  <si>
    <t>.04 2 00 Д8040</t>
  </si>
  <si>
    <t>.04 3 00 Д8040</t>
  </si>
  <si>
    <t>Расходы на выплаты персоналу казенных учреждений</t>
  </si>
  <si>
    <t>Закупка товаров, работ и услуг для  государственных (муниципальных) нужд</t>
  </si>
  <si>
    <t>Социальные выплаты гражданам, кроме публичных нормативных социальных выплат</t>
  </si>
  <si>
    <t>Капитальные вложения в объекты государственное (муниципальной) собственности</t>
  </si>
  <si>
    <t xml:space="preserve">Обслуживание государственного (муниципального) долга </t>
  </si>
  <si>
    <t xml:space="preserve">Обслуживание муниципального долга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</si>
  <si>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</si>
  <si>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Функционирование Правительства РФ, высших  исполнительных  органов государственной власти субъектов РФ, местных администраций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</si>
</sst>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(* #,##0.00_);_(* \(#,##0.00\);_(* &quot;-&quot;??_);_(@_)"/>
    <numFmt numFmtId="166" formatCode="#,##0.0"/>
  </numFmts>
  <fonts count="38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b/>
      <u/>
      <sz val="14"/>
      <name val="Arial Cyr"/>
      <family val="2"/>
      <charset val="204"/>
    </font>
    <font>
      <b/>
      <sz val="14"/>
      <name val="Arial Cyr"/>
      <charset val="204"/>
    </font>
    <font>
      <b/>
      <u/>
      <sz val="14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Arial Cyr"/>
      <family val="2"/>
      <charset val="204"/>
    </font>
    <font>
      <sz val="8"/>
      <color rgb="FF000000"/>
      <name val="Arial Cyr"/>
    </font>
    <font>
      <sz val="14"/>
      <name val="Arial Cyr"/>
      <charset val="204"/>
    </font>
    <font>
      <b/>
      <sz val="10"/>
      <color rgb="FF000000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color theme="1"/>
      <name val="Arial Cyr"/>
      <family val="2"/>
      <charset val="204"/>
    </font>
    <font>
      <sz val="10"/>
      <color theme="1"/>
      <name val="Arial Cyr"/>
      <charset val="204"/>
    </font>
    <font>
      <sz val="10"/>
      <color rgb="FF000000"/>
      <name val="Arial"/>
    </font>
    <font>
      <sz val="10"/>
      <color rgb="FF000000"/>
      <name val="Arial Cyr"/>
    </font>
    <font>
      <b/>
      <sz val="11"/>
      <color rgb="FF000000"/>
      <name val="Arial Cyr"/>
      <charset val="204"/>
    </font>
    <font>
      <sz val="11"/>
      <color rgb="FF000000"/>
      <name val="Arial Cyr"/>
    </font>
    <font>
      <b/>
      <sz val="10"/>
      <color rgb="FF000000"/>
      <name val="Arial Cyr"/>
    </font>
    <font>
      <sz val="10"/>
      <color rgb="FF00000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14" fillId="0" borderId="0"/>
    <xf numFmtId="0" fontId="1" fillId="0" borderId="0"/>
    <xf numFmtId="165" fontId="14" fillId="0" borderId="0" applyFont="0" applyFill="0" applyBorder="0" applyAlignment="0" applyProtection="0"/>
    <xf numFmtId="0" fontId="25" fillId="0" borderId="2">
      <alignment horizontal="left" wrapText="1"/>
    </xf>
    <xf numFmtId="0" fontId="31" fillId="0" borderId="4">
      <alignment horizontal="left" vertical="top" wrapText="1"/>
    </xf>
    <xf numFmtId="1" fontId="32" fillId="0" borderId="6">
      <alignment horizontal="center" vertical="top" shrinkToFit="1"/>
    </xf>
    <xf numFmtId="0" fontId="35" fillId="0" borderId="6">
      <alignment vertical="top" wrapText="1"/>
    </xf>
  </cellStyleXfs>
  <cellXfs count="176">
    <xf numFmtId="0" fontId="0" fillId="0" borderId="0" xfId="0"/>
    <xf numFmtId="0" fontId="2" fillId="0" borderId="0" xfId="0" applyFont="1"/>
    <xf numFmtId="0" fontId="0" fillId="0" borderId="0" xfId="0" applyFill="1"/>
    <xf numFmtId="0" fontId="0" fillId="2" borderId="0" xfId="0" applyFill="1"/>
    <xf numFmtId="0" fontId="0" fillId="2" borderId="0" xfId="0" applyFill="1" applyBorder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 applyAlignment="1">
      <alignment wrapText="1"/>
    </xf>
    <xf numFmtId="164" fontId="0" fillId="2" borderId="0" xfId="0" applyNumberFormat="1" applyFill="1" applyBorder="1"/>
    <xf numFmtId="164" fontId="0" fillId="0" borderId="0" xfId="0" applyNumberFormat="1"/>
    <xf numFmtId="166" fontId="0" fillId="0" borderId="0" xfId="0" applyNumberFormat="1"/>
    <xf numFmtId="164" fontId="0" fillId="0" borderId="0" xfId="0" applyNumberFormat="1" applyFill="1"/>
    <xf numFmtId="0" fontId="0" fillId="0" borderId="0" xfId="0" applyBorder="1"/>
    <xf numFmtId="164" fontId="0" fillId="0" borderId="0" xfId="0" applyNumberFormat="1" applyBorder="1"/>
    <xf numFmtId="0" fontId="0" fillId="0" borderId="0" xfId="0" applyFill="1" applyBorder="1"/>
    <xf numFmtId="164" fontId="26" fillId="0" borderId="0" xfId="0" applyNumberFormat="1" applyFont="1" applyFill="1" applyBorder="1"/>
    <xf numFmtId="0" fontId="2" fillId="0" borderId="0" xfId="0" applyFont="1" applyBorder="1"/>
    <xf numFmtId="0" fontId="12" fillId="0" borderId="0" xfId="0" applyFont="1" applyFill="1"/>
    <xf numFmtId="0" fontId="12" fillId="0" borderId="0" xfId="0" applyFont="1" applyFill="1" applyBorder="1"/>
    <xf numFmtId="0" fontId="7" fillId="0" borderId="0" xfId="0" applyFont="1"/>
    <xf numFmtId="0" fontId="7" fillId="0" borderId="0" xfId="0" applyFont="1" applyBorder="1"/>
    <xf numFmtId="0" fontId="11" fillId="0" borderId="0" xfId="0" applyFont="1"/>
    <xf numFmtId="0" fontId="11" fillId="0" borderId="0" xfId="0" applyFont="1" applyBorder="1"/>
    <xf numFmtId="0" fontId="26" fillId="0" borderId="0" xfId="0" applyFont="1" applyFill="1"/>
    <xf numFmtId="0" fontId="3" fillId="0" borderId="3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2" fillId="0" borderId="0" xfId="0" applyFont="1" applyFill="1"/>
    <xf numFmtId="0" fontId="7" fillId="0" borderId="0" xfId="0" applyFont="1" applyFill="1"/>
    <xf numFmtId="0" fontId="11" fillId="0" borderId="0" xfId="0" applyFont="1" applyFill="1"/>
    <xf numFmtId="0" fontId="2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/>
    </xf>
    <xf numFmtId="49" fontId="4" fillId="2" borderId="1" xfId="0" applyNumberFormat="1" applyFont="1" applyFill="1" applyBorder="1" applyAlignment="1">
      <alignment horizontal="center"/>
    </xf>
    <xf numFmtId="0" fontId="30" fillId="0" borderId="0" xfId="0" applyFont="1" applyFill="1"/>
    <xf numFmtId="0" fontId="30" fillId="0" borderId="0" xfId="0" applyFont="1" applyBorder="1"/>
    <xf numFmtId="0" fontId="30" fillId="0" borderId="0" xfId="0" applyFont="1"/>
    <xf numFmtId="0" fontId="29" fillId="0" borderId="0" xfId="0" applyFont="1" applyFill="1"/>
    <xf numFmtId="0" fontId="29" fillId="0" borderId="0" xfId="0" applyFont="1" applyBorder="1"/>
    <xf numFmtId="0" fontId="29" fillId="0" borderId="0" xfId="0" applyFont="1"/>
    <xf numFmtId="0" fontId="4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164" fontId="11" fillId="2" borderId="1" xfId="0" applyNumberFormat="1" applyFont="1" applyFill="1" applyBorder="1"/>
    <xf numFmtId="0" fontId="5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164" fontId="5" fillId="2" borderId="1" xfId="0" applyNumberFormat="1" applyFont="1" applyFill="1" applyBorder="1"/>
    <xf numFmtId="0" fontId="15" fillId="2" borderId="1" xfId="0" applyFont="1" applyFill="1" applyBorder="1" applyAlignment="1">
      <alignment horizontal="justify" wrapText="1"/>
    </xf>
    <xf numFmtId="0" fontId="1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left" wrapText="1"/>
    </xf>
    <xf numFmtId="0" fontId="1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66" fontId="18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 wrapText="1"/>
    </xf>
    <xf numFmtId="0" fontId="20" fillId="2" borderId="1" xfId="0" applyFont="1" applyFill="1" applyBorder="1" applyAlignment="1">
      <alignment horizontal="center" wrapText="1"/>
    </xf>
    <xf numFmtId="0" fontId="20" fillId="2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left"/>
    </xf>
    <xf numFmtId="166" fontId="20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164" fontId="4" fillId="2" borderId="1" xfId="0" applyNumberFormat="1" applyFont="1" applyFill="1" applyBorder="1"/>
    <xf numFmtId="0" fontId="11" fillId="2" borderId="1" xfId="0" applyFont="1" applyFill="1" applyBorder="1" applyAlignment="1">
      <alignment horizontal="center"/>
    </xf>
    <xf numFmtId="164" fontId="12" fillId="2" borderId="1" xfId="0" applyNumberFormat="1" applyFont="1" applyFill="1" applyBorder="1"/>
    <xf numFmtId="0" fontId="14" fillId="2" borderId="1" xfId="0" applyFont="1" applyFill="1" applyBorder="1" applyAlignment="1">
      <alignment horizontal="justify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164" fontId="3" fillId="2" borderId="1" xfId="0" applyNumberFormat="1" applyFont="1" applyFill="1" applyBorder="1"/>
    <xf numFmtId="0" fontId="22" fillId="2" borderId="1" xfId="0" applyFont="1" applyFill="1" applyBorder="1"/>
    <xf numFmtId="0" fontId="10" fillId="2" borderId="1" xfId="0" applyFont="1" applyFill="1" applyBorder="1" applyAlignment="1">
      <alignment horizontal="center"/>
    </xf>
    <xf numFmtId="164" fontId="11" fillId="2" borderId="1" xfId="0" applyNumberFormat="1" applyFont="1" applyFill="1" applyBorder="1" applyAlignment="1">
      <alignment horizontal="right"/>
    </xf>
    <xf numFmtId="0" fontId="14" fillId="2" borderId="1" xfId="0" applyFont="1" applyFill="1" applyBorder="1" applyAlignment="1">
      <alignment wrapText="1"/>
    </xf>
    <xf numFmtId="164" fontId="7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justify" wrapText="1"/>
    </xf>
    <xf numFmtId="0" fontId="23" fillId="2" borderId="1" xfId="0" applyFont="1" applyFill="1" applyBorder="1"/>
    <xf numFmtId="0" fontId="5" fillId="2" borderId="1" xfId="0" applyFont="1" applyFill="1" applyBorder="1" applyAlignment="1">
      <alignment wrapText="1"/>
    </xf>
    <xf numFmtId="166" fontId="0" fillId="2" borderId="1" xfId="0" applyNumberFormat="1" applyFont="1" applyFill="1" applyBorder="1"/>
    <xf numFmtId="49" fontId="2" fillId="2" borderId="1" xfId="0" applyNumberFormat="1" applyFont="1" applyFill="1" applyBorder="1" applyAlignment="1">
      <alignment horizontal="center"/>
    </xf>
    <xf numFmtId="166" fontId="7" fillId="2" borderId="1" xfId="0" applyNumberFormat="1" applyFont="1" applyFill="1" applyBorder="1"/>
    <xf numFmtId="0" fontId="5" fillId="2" borderId="1" xfId="0" applyFont="1" applyFill="1" applyBorder="1" applyAlignment="1">
      <alignment horizontal="left"/>
    </xf>
    <xf numFmtId="49" fontId="12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164" fontId="7" fillId="2" borderId="1" xfId="0" applyNumberFormat="1" applyFont="1" applyFill="1" applyBorder="1"/>
    <xf numFmtId="166" fontId="4" fillId="2" borderId="1" xfId="0" applyNumberFormat="1" applyFont="1" applyFill="1" applyBorder="1"/>
    <xf numFmtId="166" fontId="11" fillId="2" borderId="1" xfId="0" applyNumberFormat="1" applyFont="1" applyFill="1" applyBorder="1"/>
    <xf numFmtId="0" fontId="0" fillId="2" borderId="1" xfId="0" applyFont="1" applyFill="1" applyBorder="1" applyAlignment="1">
      <alignment horizontal="left"/>
    </xf>
    <xf numFmtId="166" fontId="5" fillId="2" borderId="1" xfId="0" applyNumberFormat="1" applyFont="1" applyFill="1" applyBorder="1"/>
    <xf numFmtId="0" fontId="0" fillId="2" borderId="1" xfId="0" applyFill="1" applyBorder="1" applyAlignment="1">
      <alignment horizontal="left"/>
    </xf>
    <xf numFmtId="166" fontId="3" fillId="2" borderId="1" xfId="0" applyNumberFormat="1" applyFont="1" applyFill="1" applyBorder="1"/>
    <xf numFmtId="0" fontId="12" fillId="2" borderId="1" xfId="0" applyFont="1" applyFill="1" applyBorder="1" applyAlignment="1">
      <alignment horizontal="left"/>
    </xf>
    <xf numFmtId="166" fontId="12" fillId="2" borderId="1" xfId="0" applyNumberFormat="1" applyFont="1" applyFill="1" applyBorder="1"/>
    <xf numFmtId="49" fontId="5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 wrapText="1"/>
    </xf>
    <xf numFmtId="0" fontId="15" fillId="2" borderId="1" xfId="0" applyFont="1" applyFill="1" applyBorder="1" applyAlignment="1">
      <alignment wrapText="1"/>
    </xf>
    <xf numFmtId="49" fontId="10" fillId="2" borderId="1" xfId="0" applyNumberFormat="1" applyFont="1" applyFill="1" applyBorder="1" applyAlignment="1">
      <alignment horizontal="center"/>
    </xf>
    <xf numFmtId="0" fontId="11" fillId="2" borderId="1" xfId="0" applyNumberFormat="1" applyFont="1" applyFill="1" applyBorder="1" applyAlignment="1">
      <alignment horizontal="center"/>
    </xf>
    <xf numFmtId="0" fontId="11" fillId="2" borderId="1" xfId="0" applyNumberFormat="1" applyFont="1" applyFill="1" applyBorder="1" applyAlignment="1">
      <alignment horizontal="left"/>
    </xf>
    <xf numFmtId="0" fontId="5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left"/>
    </xf>
    <xf numFmtId="0" fontId="8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left" wrapText="1"/>
    </xf>
    <xf numFmtId="0" fontId="2" fillId="2" borderId="1" xfId="0" applyFont="1" applyFill="1" applyBorder="1"/>
    <xf numFmtId="0" fontId="5" fillId="2" borderId="1" xfId="0" applyNumberFormat="1" applyFont="1" applyFill="1" applyBorder="1" applyAlignment="1">
      <alignment horizontal="left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 wrapText="1"/>
    </xf>
    <xf numFmtId="164" fontId="20" fillId="2" borderId="1" xfId="0" applyNumberFormat="1" applyFont="1" applyFill="1" applyBorder="1" applyAlignment="1">
      <alignment horizontal="right"/>
    </xf>
    <xf numFmtId="0" fontId="21" fillId="2" borderId="1" xfId="0" applyFont="1" applyFill="1" applyBorder="1" applyAlignment="1">
      <alignment horizontal="center" wrapText="1"/>
    </xf>
    <xf numFmtId="0" fontId="7" fillId="2" borderId="1" xfId="0" applyFont="1" applyFill="1" applyBorder="1"/>
    <xf numFmtId="0" fontId="12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horizontal="justify"/>
    </xf>
    <xf numFmtId="164" fontId="8" fillId="2" borderId="1" xfId="0" applyNumberFormat="1" applyFont="1" applyFill="1" applyBorder="1"/>
    <xf numFmtId="0" fontId="27" fillId="2" borderId="0" xfId="0" applyFont="1" applyFill="1" applyAlignment="1">
      <alignment wrapText="1"/>
    </xf>
    <xf numFmtId="0" fontId="13" fillId="2" borderId="1" xfId="0" applyFont="1" applyFill="1" applyBorder="1"/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left"/>
    </xf>
    <xf numFmtId="0" fontId="4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/>
    </xf>
    <xf numFmtId="0" fontId="3" fillId="2" borderId="1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left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wrapText="1"/>
    </xf>
    <xf numFmtId="0" fontId="13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left"/>
    </xf>
    <xf numFmtId="166" fontId="8" fillId="2" borderId="1" xfId="0" applyNumberFormat="1" applyFont="1" applyFill="1" applyBorder="1"/>
    <xf numFmtId="0" fontId="15" fillId="2" borderId="1" xfId="0" applyFont="1" applyFill="1" applyBorder="1" applyAlignment="1">
      <alignment horizontal="left" vertical="center" wrapText="1"/>
    </xf>
    <xf numFmtId="0" fontId="20" fillId="2" borderId="1" xfId="0" applyFont="1" applyFill="1" applyBorder="1"/>
    <xf numFmtId="164" fontId="20" fillId="2" borderId="1" xfId="0" applyNumberFormat="1" applyFont="1" applyFill="1" applyBorder="1"/>
    <xf numFmtId="0" fontId="16" fillId="2" borderId="1" xfId="0" applyFont="1" applyFill="1" applyBorder="1" applyAlignment="1">
      <alignment horizontal="justify" wrapText="1"/>
    </xf>
    <xf numFmtId="49" fontId="16" fillId="2" borderId="1" xfId="2" applyNumberFormat="1" applyFont="1" applyFill="1" applyBorder="1" applyAlignment="1">
      <alignment horizontal="center" wrapText="1"/>
    </xf>
    <xf numFmtId="49" fontId="16" fillId="2" borderId="1" xfId="2" applyNumberFormat="1" applyFont="1" applyFill="1" applyBorder="1" applyAlignment="1">
      <alignment horizontal="left" wrapText="1"/>
    </xf>
    <xf numFmtId="0" fontId="15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 wrapText="1"/>
    </xf>
    <xf numFmtId="0" fontId="7" fillId="2" borderId="1" xfId="4" applyNumberFormat="1" applyFont="1" applyFill="1" applyBorder="1" applyAlignment="1" applyProtection="1">
      <alignment horizontal="left" wrapText="1"/>
    </xf>
    <xf numFmtId="49" fontId="1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/>
    <xf numFmtId="0" fontId="16" fillId="2" borderId="1" xfId="0" applyFont="1" applyFill="1" applyBorder="1" applyAlignment="1">
      <alignment wrapText="1"/>
    </xf>
    <xf numFmtId="164" fontId="8" fillId="2" borderId="1" xfId="0" applyNumberFormat="1" applyFont="1" applyFill="1" applyBorder="1" applyAlignment="1">
      <alignment horizontal="right"/>
    </xf>
    <xf numFmtId="164" fontId="17" fillId="2" borderId="1" xfId="0" applyNumberFormat="1" applyFont="1" applyFill="1" applyBorder="1" applyAlignment="1">
      <alignment horizontal="right"/>
    </xf>
    <xf numFmtId="0" fontId="15" fillId="2" borderId="0" xfId="0" applyFont="1" applyFill="1" applyAlignment="1">
      <alignment horizontal="left" vertical="center" wrapText="1"/>
    </xf>
    <xf numFmtId="0" fontId="28" fillId="2" borderId="0" xfId="0" applyFont="1" applyFill="1" applyAlignment="1">
      <alignment wrapText="1"/>
    </xf>
    <xf numFmtId="0" fontId="15" fillId="2" borderId="0" xfId="0" applyFont="1" applyFill="1" applyAlignment="1">
      <alignment wrapText="1"/>
    </xf>
    <xf numFmtId="0" fontId="15" fillId="2" borderId="1" xfId="0" applyFont="1" applyFill="1" applyBorder="1" applyAlignment="1">
      <alignment horizontal="justify" vertical="center" wrapText="1"/>
    </xf>
    <xf numFmtId="0" fontId="11" fillId="2" borderId="5" xfId="0" applyFont="1" applyFill="1" applyBorder="1" applyAlignment="1">
      <alignment wrapText="1"/>
    </xf>
    <xf numFmtId="1" fontId="33" fillId="2" borderId="6" xfId="6" applyNumberFormat="1" applyFont="1" applyFill="1" applyAlignment="1" applyProtection="1">
      <alignment horizontal="left" shrinkToFit="1"/>
    </xf>
    <xf numFmtId="1" fontId="34" fillId="2" borderId="6" xfId="6" applyNumberFormat="1" applyFont="1" applyFill="1" applyAlignment="1" applyProtection="1">
      <alignment horizontal="left" shrinkToFit="1"/>
    </xf>
    <xf numFmtId="49" fontId="9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4" fontId="11" fillId="2" borderId="1" xfId="0" applyNumberFormat="1" applyFont="1" applyFill="1" applyBorder="1"/>
    <xf numFmtId="0" fontId="33" fillId="2" borderId="6" xfId="7" applyNumberFormat="1" applyFont="1" applyFill="1" applyProtection="1">
      <alignment vertical="top" wrapText="1"/>
    </xf>
    <xf numFmtId="0" fontId="3" fillId="2" borderId="1" xfId="0" applyFont="1" applyFill="1" applyBorder="1" applyAlignment="1">
      <alignment vertical="top" wrapText="1"/>
    </xf>
    <xf numFmtId="0" fontId="0" fillId="2" borderId="1" xfId="0" applyNumberFormat="1" applyFont="1" applyFill="1" applyBorder="1" applyAlignment="1">
      <alignment horizontal="center"/>
    </xf>
    <xf numFmtId="166" fontId="20" fillId="2" borderId="1" xfId="0" applyNumberFormat="1" applyFont="1" applyFill="1" applyBorder="1"/>
    <xf numFmtId="0" fontId="15" fillId="2" borderId="7" xfId="0" applyFont="1" applyFill="1" applyBorder="1" applyAlignment="1">
      <alignment vertical="center" wrapText="1"/>
    </xf>
    <xf numFmtId="0" fontId="36" fillId="2" borderId="0" xfId="0" applyFont="1" applyFill="1" applyAlignment="1">
      <alignment wrapText="1"/>
    </xf>
    <xf numFmtId="0" fontId="11" fillId="0" borderId="1" xfId="0" applyFont="1" applyFill="1" applyBorder="1" applyAlignment="1">
      <alignment wrapText="1"/>
    </xf>
    <xf numFmtId="0" fontId="6" fillId="2" borderId="0" xfId="0" applyFont="1" applyFill="1" applyAlignment="1">
      <alignment horizontal="center" wrapText="1"/>
    </xf>
    <xf numFmtId="0" fontId="24" fillId="2" borderId="0" xfId="0" applyFont="1" applyFill="1" applyAlignment="1">
      <alignment horizontal="center" wrapText="1"/>
    </xf>
    <xf numFmtId="0" fontId="24" fillId="2" borderId="0" xfId="0" applyFont="1" applyFill="1" applyAlignment="1">
      <alignment wrapText="1"/>
    </xf>
    <xf numFmtId="0" fontId="2" fillId="2" borderId="0" xfId="0" applyFont="1" applyFill="1" applyAlignment="1">
      <alignment horizontal="center" wrapText="1"/>
    </xf>
    <xf numFmtId="0" fontId="37" fillId="2" borderId="1" xfId="0" applyFont="1" applyFill="1" applyBorder="1" applyAlignment="1">
      <alignment horizontal="justify" wrapText="1"/>
    </xf>
  </cellXfs>
  <cellStyles count="8">
    <cellStyle name="xl31" xfId="7"/>
    <cellStyle name="xl33" xfId="6"/>
    <cellStyle name="xl40" xfId="5"/>
    <cellStyle name="xl73" xfId="4"/>
    <cellStyle name="Обычный" xfId="0" builtinId="0"/>
    <cellStyle name="Обычный 2" xfId="1"/>
    <cellStyle name="Обычный_Приложения 8, 9, 10 (1)" xfId="2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42"/>
  <sheetViews>
    <sheetView tabSelected="1" topLeftCell="A3" zoomScale="75" zoomScaleNormal="75" zoomScaleSheetLayoutView="75" workbookViewId="0">
      <selection activeCell="A34" sqref="A34"/>
    </sheetView>
  </sheetViews>
  <sheetFormatPr defaultRowHeight="12.75" x14ac:dyDescent="0.2"/>
  <cols>
    <col min="1" max="1" width="45.7109375" style="7" customWidth="1"/>
    <col min="2" max="2" width="13.85546875" style="7" customWidth="1"/>
    <col min="3" max="3" width="7.85546875" style="3" customWidth="1"/>
    <col min="4" max="4" width="10.28515625" style="3" customWidth="1"/>
    <col min="5" max="5" width="17.42578125" style="6" customWidth="1"/>
    <col min="6" max="6" width="10.85546875" style="3" customWidth="1"/>
    <col min="7" max="7" width="20.7109375" style="4" bestFit="1" customWidth="1"/>
    <col min="8" max="8" width="28" style="3" customWidth="1"/>
    <col min="9" max="9" width="18" customWidth="1"/>
    <col min="10" max="10" width="13.7109375" customWidth="1"/>
    <col min="11" max="11" width="13.85546875" customWidth="1"/>
  </cols>
  <sheetData>
    <row r="1" spans="1:10" x14ac:dyDescent="0.2">
      <c r="E1" s="6" t="s">
        <v>234</v>
      </c>
    </row>
    <row r="2" spans="1:10" x14ac:dyDescent="0.2">
      <c r="E2" s="6" t="s">
        <v>235</v>
      </c>
    </row>
    <row r="4" spans="1:10" ht="60" customHeight="1" x14ac:dyDescent="0.25">
      <c r="A4" s="171" t="s">
        <v>236</v>
      </c>
      <c r="B4" s="171"/>
      <c r="C4" s="172"/>
      <c r="D4" s="172"/>
      <c r="E4" s="172"/>
      <c r="F4" s="172"/>
      <c r="G4" s="173"/>
    </row>
    <row r="5" spans="1:10" ht="15.75" customHeight="1" x14ac:dyDescent="0.25">
      <c r="A5" s="174"/>
      <c r="B5" s="174"/>
      <c r="C5" s="174"/>
      <c r="D5" s="174"/>
      <c r="E5" s="174"/>
      <c r="F5" s="174"/>
    </row>
    <row r="6" spans="1:10" ht="14.25" customHeight="1" x14ac:dyDescent="0.25">
      <c r="A6" s="146"/>
      <c r="B6" s="146"/>
      <c r="C6" s="146"/>
      <c r="D6" s="146"/>
      <c r="E6" s="53"/>
      <c r="F6" s="146"/>
    </row>
    <row r="7" spans="1:10" hidden="1" x14ac:dyDescent="0.2"/>
    <row r="8" spans="1:10" ht="58.5" customHeight="1" x14ac:dyDescent="0.2">
      <c r="A8" s="54" t="s">
        <v>0</v>
      </c>
      <c r="B8" s="54" t="s">
        <v>150</v>
      </c>
      <c r="C8" s="55" t="s">
        <v>26</v>
      </c>
      <c r="D8" s="55" t="s">
        <v>27</v>
      </c>
      <c r="E8" s="55" t="s">
        <v>28</v>
      </c>
      <c r="F8" s="55" t="s">
        <v>29</v>
      </c>
      <c r="G8" s="56" t="s">
        <v>239</v>
      </c>
    </row>
    <row r="9" spans="1:10" x14ac:dyDescent="0.2">
      <c r="A9" s="57">
        <v>1</v>
      </c>
      <c r="B9" s="57">
        <v>2</v>
      </c>
      <c r="C9" s="58">
        <v>3</v>
      </c>
      <c r="D9" s="58">
        <v>4</v>
      </c>
      <c r="E9" s="58">
        <v>5</v>
      </c>
      <c r="F9" s="58">
        <v>6</v>
      </c>
      <c r="G9" s="59">
        <v>7</v>
      </c>
    </row>
    <row r="10" spans="1:10" ht="18" x14ac:dyDescent="0.25">
      <c r="A10" s="57"/>
      <c r="B10" s="57"/>
      <c r="C10" s="58"/>
      <c r="D10" s="58"/>
      <c r="E10" s="58"/>
      <c r="F10" s="58"/>
      <c r="G10" s="59"/>
      <c r="H10" s="23"/>
      <c r="J10" s="10"/>
    </row>
    <row r="11" spans="1:10" ht="42" customHeight="1" x14ac:dyDescent="0.25">
      <c r="A11" s="60" t="s">
        <v>151</v>
      </c>
      <c r="B11" s="61">
        <v>901</v>
      </c>
      <c r="C11" s="62"/>
      <c r="D11" s="62"/>
      <c r="E11" s="63"/>
      <c r="F11" s="62"/>
      <c r="G11" s="64">
        <f>G12+G51+G60+G67+G101</f>
        <v>109691.6</v>
      </c>
      <c r="H11" s="2"/>
    </row>
    <row r="12" spans="1:10" ht="15.75" x14ac:dyDescent="0.25">
      <c r="A12" s="31" t="s">
        <v>1</v>
      </c>
      <c r="B12" s="31"/>
      <c r="C12" s="65" t="s">
        <v>2</v>
      </c>
      <c r="D12" s="65"/>
      <c r="E12" s="66"/>
      <c r="F12" s="65"/>
      <c r="G12" s="92">
        <f>G18+G13+G37+G32</f>
        <v>18948.099999999999</v>
      </c>
      <c r="H12" s="2"/>
      <c r="I12" s="9"/>
    </row>
    <row r="13" spans="1:10" ht="45" x14ac:dyDescent="0.25">
      <c r="A13" s="67" t="s">
        <v>56</v>
      </c>
      <c r="B13" s="68"/>
      <c r="C13" s="41" t="s">
        <v>2</v>
      </c>
      <c r="D13" s="41" t="s">
        <v>3</v>
      </c>
      <c r="E13" s="33"/>
      <c r="F13" s="41"/>
      <c r="G13" s="44">
        <f t="shared" ref="G13:G16" si="0">G14</f>
        <v>2513.8000000000002</v>
      </c>
      <c r="H13" s="2"/>
      <c r="I13" s="9"/>
    </row>
    <row r="14" spans="1:10" ht="15" x14ac:dyDescent="0.25">
      <c r="A14" s="32" t="s">
        <v>75</v>
      </c>
      <c r="B14" s="68"/>
      <c r="C14" s="70" t="s">
        <v>2</v>
      </c>
      <c r="D14" s="70" t="s">
        <v>3</v>
      </c>
      <c r="E14" s="42" t="s">
        <v>230</v>
      </c>
      <c r="F14" s="70"/>
      <c r="G14" s="44">
        <f t="shared" si="0"/>
        <v>2513.8000000000002</v>
      </c>
      <c r="H14" s="2"/>
    </row>
    <row r="15" spans="1:10" ht="15" x14ac:dyDescent="0.25">
      <c r="A15" s="32" t="s">
        <v>25</v>
      </c>
      <c r="B15" s="68"/>
      <c r="C15" s="70" t="s">
        <v>2</v>
      </c>
      <c r="D15" s="70" t="s">
        <v>3</v>
      </c>
      <c r="E15" s="42" t="s">
        <v>237</v>
      </c>
      <c r="F15" s="70"/>
      <c r="G15" s="71">
        <f t="shared" si="0"/>
        <v>2513.8000000000002</v>
      </c>
      <c r="H15" s="24"/>
      <c r="I15" s="13"/>
    </row>
    <row r="16" spans="1:10" ht="82.5" customHeight="1" x14ac:dyDescent="0.2">
      <c r="A16" s="72" t="s">
        <v>76</v>
      </c>
      <c r="B16" s="68"/>
      <c r="C16" s="73" t="s">
        <v>2</v>
      </c>
      <c r="D16" s="73" t="s">
        <v>3</v>
      </c>
      <c r="E16" s="74" t="s">
        <v>237</v>
      </c>
      <c r="F16" s="73">
        <v>100</v>
      </c>
      <c r="G16" s="149">
        <f t="shared" si="0"/>
        <v>2513.8000000000002</v>
      </c>
      <c r="H16" s="2"/>
      <c r="I16" s="12"/>
    </row>
    <row r="17" spans="1:9" ht="29.25" customHeight="1" x14ac:dyDescent="0.2">
      <c r="A17" s="72" t="s">
        <v>77</v>
      </c>
      <c r="B17" s="68"/>
      <c r="C17" s="73" t="s">
        <v>2</v>
      </c>
      <c r="D17" s="73" t="s">
        <v>3</v>
      </c>
      <c r="E17" s="74" t="s">
        <v>237</v>
      </c>
      <c r="F17" s="45">
        <v>120</v>
      </c>
      <c r="G17" s="149">
        <v>2513.8000000000002</v>
      </c>
      <c r="H17" s="2"/>
      <c r="I17" s="13"/>
    </row>
    <row r="18" spans="1:9" ht="66.75" customHeight="1" x14ac:dyDescent="0.25">
      <c r="A18" s="170" t="s">
        <v>323</v>
      </c>
      <c r="B18" s="67"/>
      <c r="C18" s="41" t="s">
        <v>2</v>
      </c>
      <c r="D18" s="41" t="s">
        <v>6</v>
      </c>
      <c r="E18" s="33"/>
      <c r="F18" s="41"/>
      <c r="G18" s="44">
        <f>G19+G23</f>
        <v>14311.4</v>
      </c>
      <c r="H18" s="25"/>
      <c r="I18" s="13"/>
    </row>
    <row r="19" spans="1:9" ht="60" x14ac:dyDescent="0.25">
      <c r="A19" s="32" t="s">
        <v>194</v>
      </c>
      <c r="B19" s="32"/>
      <c r="C19" s="52" t="s">
        <v>2</v>
      </c>
      <c r="D19" s="52" t="s">
        <v>6</v>
      </c>
      <c r="E19" s="42" t="s">
        <v>79</v>
      </c>
      <c r="F19" s="52"/>
      <c r="G19" s="44">
        <f t="shared" ref="G19:G21" si="1">G20</f>
        <v>13628.5</v>
      </c>
      <c r="H19" s="2"/>
      <c r="I19" s="12"/>
    </row>
    <row r="20" spans="1:9" ht="30" customHeight="1" x14ac:dyDescent="0.25">
      <c r="A20" s="32" t="s">
        <v>4</v>
      </c>
      <c r="B20" s="32"/>
      <c r="C20" s="70" t="s">
        <v>2</v>
      </c>
      <c r="D20" s="70" t="s">
        <v>6</v>
      </c>
      <c r="E20" s="42" t="s">
        <v>163</v>
      </c>
      <c r="F20" s="70"/>
      <c r="G20" s="44">
        <f t="shared" si="1"/>
        <v>13628.5</v>
      </c>
      <c r="H20" s="26"/>
      <c r="I20" s="13"/>
    </row>
    <row r="21" spans="1:9" ht="80.25" customHeight="1" x14ac:dyDescent="0.2">
      <c r="A21" s="72" t="s">
        <v>76</v>
      </c>
      <c r="B21" s="72"/>
      <c r="C21" s="73" t="s">
        <v>2</v>
      </c>
      <c r="D21" s="73" t="s">
        <v>6</v>
      </c>
      <c r="E21" s="74" t="s">
        <v>163</v>
      </c>
      <c r="F21" s="43">
        <v>100</v>
      </c>
      <c r="G21" s="121">
        <f t="shared" si="1"/>
        <v>13628.5</v>
      </c>
      <c r="H21" s="2"/>
      <c r="I21" s="13"/>
    </row>
    <row r="22" spans="1:9" ht="31.5" customHeight="1" x14ac:dyDescent="0.2">
      <c r="A22" s="72" t="s">
        <v>77</v>
      </c>
      <c r="B22" s="72"/>
      <c r="C22" s="73" t="s">
        <v>2</v>
      </c>
      <c r="D22" s="73" t="s">
        <v>6</v>
      </c>
      <c r="E22" s="74" t="s">
        <v>163</v>
      </c>
      <c r="F22" s="45">
        <v>120</v>
      </c>
      <c r="G22" s="121">
        <v>13628.5</v>
      </c>
      <c r="H22" s="2"/>
      <c r="I22" s="13"/>
    </row>
    <row r="23" spans="1:9" ht="31.5" customHeight="1" x14ac:dyDescent="0.25">
      <c r="A23" s="150" t="s">
        <v>75</v>
      </c>
      <c r="B23" s="72"/>
      <c r="C23" s="70" t="s">
        <v>2</v>
      </c>
      <c r="D23" s="70" t="s">
        <v>6</v>
      </c>
      <c r="E23" s="99" t="s">
        <v>230</v>
      </c>
      <c r="F23" s="45"/>
      <c r="G23" s="44">
        <f>G24+G27</f>
        <v>682.90000000000009</v>
      </c>
      <c r="H23" s="2"/>
      <c r="I23" s="13"/>
    </row>
    <row r="24" spans="1:9" ht="56.25" customHeight="1" x14ac:dyDescent="0.25">
      <c r="A24" s="122" t="s">
        <v>240</v>
      </c>
      <c r="B24" s="72"/>
      <c r="C24" s="70" t="s">
        <v>2</v>
      </c>
      <c r="D24" s="70" t="s">
        <v>6</v>
      </c>
      <c r="E24" s="99" t="s">
        <v>241</v>
      </c>
      <c r="F24" s="52"/>
      <c r="G24" s="44">
        <f>G26</f>
        <v>95.7</v>
      </c>
      <c r="H24" s="2"/>
      <c r="I24" s="13"/>
    </row>
    <row r="25" spans="1:9" ht="85.5" customHeight="1" x14ac:dyDescent="0.25">
      <c r="A25" s="72" t="s">
        <v>76</v>
      </c>
      <c r="B25" s="72"/>
      <c r="C25" s="73" t="s">
        <v>2</v>
      </c>
      <c r="D25" s="73" t="s">
        <v>6</v>
      </c>
      <c r="E25" s="97" t="s">
        <v>241</v>
      </c>
      <c r="F25" s="47">
        <v>100</v>
      </c>
      <c r="G25" s="44">
        <f>G26</f>
        <v>95.7</v>
      </c>
      <c r="H25" s="2"/>
      <c r="I25" s="13"/>
    </row>
    <row r="26" spans="1:9" ht="30.75" customHeight="1" x14ac:dyDescent="0.2">
      <c r="A26" s="72" t="s">
        <v>77</v>
      </c>
      <c r="B26" s="72"/>
      <c r="C26" s="73" t="s">
        <v>2</v>
      </c>
      <c r="D26" s="73" t="s">
        <v>6</v>
      </c>
      <c r="E26" s="97" t="s">
        <v>241</v>
      </c>
      <c r="F26" s="45">
        <v>120</v>
      </c>
      <c r="G26" s="75">
        <v>95.7</v>
      </c>
      <c r="H26" s="2"/>
      <c r="I26" s="13"/>
    </row>
    <row r="27" spans="1:9" ht="89.25" customHeight="1" x14ac:dyDescent="0.25">
      <c r="A27" s="72" t="s">
        <v>311</v>
      </c>
      <c r="B27" s="72"/>
      <c r="C27" s="70" t="s">
        <v>2</v>
      </c>
      <c r="D27" s="70" t="s">
        <v>6</v>
      </c>
      <c r="E27" s="99" t="s">
        <v>310</v>
      </c>
      <c r="F27" s="45"/>
      <c r="G27" s="44">
        <f>G28+G30</f>
        <v>587.20000000000005</v>
      </c>
      <c r="H27" s="2"/>
      <c r="I27" s="13"/>
    </row>
    <row r="28" spans="1:9" ht="63.75" customHeight="1" x14ac:dyDescent="0.2">
      <c r="A28" s="72" t="s">
        <v>76</v>
      </c>
      <c r="B28" s="72"/>
      <c r="C28" s="73" t="s">
        <v>2</v>
      </c>
      <c r="D28" s="73" t="s">
        <v>6</v>
      </c>
      <c r="E28" s="95" t="s">
        <v>310</v>
      </c>
      <c r="F28" s="47">
        <v>100</v>
      </c>
      <c r="G28" s="75">
        <f>G29</f>
        <v>241.9</v>
      </c>
      <c r="H28" s="2"/>
      <c r="I28" s="13"/>
    </row>
    <row r="29" spans="1:9" ht="29.25" customHeight="1" x14ac:dyDescent="0.2">
      <c r="A29" s="72" t="s">
        <v>77</v>
      </c>
      <c r="B29" s="72"/>
      <c r="C29" s="73" t="s">
        <v>2</v>
      </c>
      <c r="D29" s="73" t="s">
        <v>6</v>
      </c>
      <c r="E29" s="95" t="s">
        <v>310</v>
      </c>
      <c r="F29" s="45">
        <v>120</v>
      </c>
      <c r="G29" s="75">
        <v>241.9</v>
      </c>
      <c r="H29" s="2"/>
      <c r="I29" s="13"/>
    </row>
    <row r="30" spans="1:9" ht="30.75" customHeight="1" x14ac:dyDescent="0.2">
      <c r="A30" s="50" t="s">
        <v>67</v>
      </c>
      <c r="B30" s="72"/>
      <c r="C30" s="73" t="s">
        <v>2</v>
      </c>
      <c r="D30" s="73" t="s">
        <v>6</v>
      </c>
      <c r="E30" s="95" t="s">
        <v>310</v>
      </c>
      <c r="F30" s="45">
        <v>300</v>
      </c>
      <c r="G30" s="75">
        <f>G31</f>
        <v>345.3</v>
      </c>
      <c r="H30" s="2"/>
      <c r="I30" s="13"/>
    </row>
    <row r="31" spans="1:9" ht="16.5" customHeight="1" x14ac:dyDescent="0.2">
      <c r="A31" s="115" t="s">
        <v>185</v>
      </c>
      <c r="B31" s="72"/>
      <c r="C31" s="73" t="s">
        <v>2</v>
      </c>
      <c r="D31" s="73" t="s">
        <v>6</v>
      </c>
      <c r="E31" s="95" t="s">
        <v>310</v>
      </c>
      <c r="F31" s="45">
        <v>350</v>
      </c>
      <c r="G31" s="75">
        <v>345.3</v>
      </c>
      <c r="H31" s="2"/>
      <c r="I31" s="13"/>
    </row>
    <row r="32" spans="1:9" ht="31.5" customHeight="1" x14ac:dyDescent="0.25">
      <c r="A32" s="49" t="s">
        <v>242</v>
      </c>
      <c r="B32" s="72"/>
      <c r="C32" s="41" t="s">
        <v>2</v>
      </c>
      <c r="D32" s="41" t="s">
        <v>7</v>
      </c>
      <c r="E32" s="33"/>
      <c r="F32" s="45"/>
      <c r="G32" s="94">
        <f>G33</f>
        <v>445.8</v>
      </c>
      <c r="H32" s="2"/>
      <c r="I32" s="13"/>
    </row>
    <row r="33" spans="1:11" ht="18" customHeight="1" x14ac:dyDescent="0.25">
      <c r="A33" s="110" t="s">
        <v>75</v>
      </c>
      <c r="B33" s="72"/>
      <c r="C33" s="41" t="s">
        <v>2</v>
      </c>
      <c r="D33" s="41" t="s">
        <v>7</v>
      </c>
      <c r="E33" s="42" t="s">
        <v>230</v>
      </c>
      <c r="F33" s="45"/>
      <c r="G33" s="94">
        <f>G34</f>
        <v>445.8</v>
      </c>
      <c r="H33" s="2"/>
      <c r="I33" s="13"/>
    </row>
    <row r="34" spans="1:11" ht="98.25" customHeight="1" x14ac:dyDescent="0.25">
      <c r="A34" s="49" t="s">
        <v>243</v>
      </c>
      <c r="B34" s="175"/>
      <c r="C34" s="70" t="s">
        <v>2</v>
      </c>
      <c r="D34" s="70" t="s">
        <v>7</v>
      </c>
      <c r="E34" s="42" t="s">
        <v>244</v>
      </c>
      <c r="F34" s="77"/>
      <c r="G34" s="93">
        <f>G35</f>
        <v>445.8</v>
      </c>
      <c r="H34" s="2"/>
      <c r="I34" s="13"/>
    </row>
    <row r="35" spans="1:11" ht="21.75" customHeight="1" x14ac:dyDescent="0.2">
      <c r="A35" s="79" t="s">
        <v>51</v>
      </c>
      <c r="B35" s="72"/>
      <c r="C35" s="43" t="s">
        <v>2</v>
      </c>
      <c r="D35" s="43" t="s">
        <v>7</v>
      </c>
      <c r="E35" s="46" t="s">
        <v>244</v>
      </c>
      <c r="F35" s="45">
        <v>800</v>
      </c>
      <c r="G35" s="98">
        <f>G36</f>
        <v>445.8</v>
      </c>
      <c r="H35" s="2"/>
      <c r="I35" s="12"/>
    </row>
    <row r="36" spans="1:11" ht="20.25" customHeight="1" x14ac:dyDescent="0.2">
      <c r="A36" s="72" t="s">
        <v>245</v>
      </c>
      <c r="B36" s="72"/>
      <c r="C36" s="43" t="s">
        <v>2</v>
      </c>
      <c r="D36" s="43" t="s">
        <v>7</v>
      </c>
      <c r="E36" s="46" t="s">
        <v>244</v>
      </c>
      <c r="F36" s="45">
        <v>880</v>
      </c>
      <c r="G36" s="98">
        <v>445.8</v>
      </c>
      <c r="H36" s="2"/>
      <c r="I36" s="12"/>
    </row>
    <row r="37" spans="1:11" s="2" customFormat="1" ht="15.75" x14ac:dyDescent="0.25">
      <c r="A37" s="67" t="s">
        <v>8</v>
      </c>
      <c r="B37" s="72"/>
      <c r="C37" s="70" t="s">
        <v>2</v>
      </c>
      <c r="D37" s="70">
        <v>13</v>
      </c>
      <c r="E37" s="76"/>
      <c r="F37" s="77"/>
      <c r="G37" s="80">
        <f>G42+G38</f>
        <v>1677.1000000000001</v>
      </c>
      <c r="I37" s="14"/>
    </row>
    <row r="38" spans="1:11" s="2" customFormat="1" ht="65.25" customHeight="1" x14ac:dyDescent="0.25">
      <c r="A38" s="32" t="s">
        <v>194</v>
      </c>
      <c r="B38" s="72"/>
      <c r="C38" s="43" t="s">
        <v>2</v>
      </c>
      <c r="D38" s="43">
        <v>13</v>
      </c>
      <c r="E38" s="42" t="s">
        <v>79</v>
      </c>
      <c r="F38" s="45"/>
      <c r="G38" s="80">
        <f t="shared" ref="G38:G40" si="2">G39</f>
        <v>461.2</v>
      </c>
      <c r="H38" s="27"/>
      <c r="I38" s="15"/>
      <c r="K38" s="11"/>
    </row>
    <row r="39" spans="1:11" s="2" customFormat="1" ht="32.25" customHeight="1" x14ac:dyDescent="0.25">
      <c r="A39" s="32" t="s">
        <v>169</v>
      </c>
      <c r="B39" s="32"/>
      <c r="C39" s="43" t="s">
        <v>2</v>
      </c>
      <c r="D39" s="43">
        <v>13</v>
      </c>
      <c r="E39" s="42" t="s">
        <v>129</v>
      </c>
      <c r="F39" s="70"/>
      <c r="G39" s="78">
        <f t="shared" si="2"/>
        <v>461.2</v>
      </c>
      <c r="I39" s="14"/>
    </row>
    <row r="40" spans="1:11" s="2" customFormat="1" ht="79.5" customHeight="1" x14ac:dyDescent="0.2">
      <c r="A40" s="72" t="s">
        <v>76</v>
      </c>
      <c r="B40" s="72"/>
      <c r="C40" s="43" t="s">
        <v>2</v>
      </c>
      <c r="D40" s="43">
        <v>13</v>
      </c>
      <c r="E40" s="74" t="s">
        <v>129</v>
      </c>
      <c r="F40" s="45">
        <v>100</v>
      </c>
      <c r="G40" s="151">
        <f t="shared" si="2"/>
        <v>461.2</v>
      </c>
      <c r="I40" s="14"/>
    </row>
    <row r="41" spans="1:11" s="2" customFormat="1" ht="29.25" customHeight="1" x14ac:dyDescent="0.2">
      <c r="A41" s="72" t="s">
        <v>77</v>
      </c>
      <c r="B41" s="72"/>
      <c r="C41" s="43" t="s">
        <v>2</v>
      </c>
      <c r="D41" s="43">
        <v>13</v>
      </c>
      <c r="E41" s="74" t="s">
        <v>129</v>
      </c>
      <c r="F41" s="45">
        <v>120</v>
      </c>
      <c r="G41" s="151">
        <v>461.2</v>
      </c>
      <c r="I41" s="14"/>
    </row>
    <row r="42" spans="1:11" s="2" customFormat="1" ht="34.5" customHeight="1" x14ac:dyDescent="0.25">
      <c r="A42" s="32" t="s">
        <v>48</v>
      </c>
      <c r="B42" s="72"/>
      <c r="C42" s="70" t="s">
        <v>2</v>
      </c>
      <c r="D42" s="70">
        <v>13</v>
      </c>
      <c r="E42" s="42" t="s">
        <v>230</v>
      </c>
      <c r="F42" s="52"/>
      <c r="G42" s="80">
        <f>G43+G46</f>
        <v>1215.9000000000001</v>
      </c>
      <c r="I42" s="14"/>
    </row>
    <row r="43" spans="1:11" s="2" customFormat="1" ht="42.75" customHeight="1" x14ac:dyDescent="0.25">
      <c r="A43" s="81" t="s">
        <v>170</v>
      </c>
      <c r="B43" s="81"/>
      <c r="C43" s="43" t="s">
        <v>2</v>
      </c>
      <c r="D43" s="43">
        <v>13</v>
      </c>
      <c r="E43" s="76" t="s">
        <v>238</v>
      </c>
      <c r="F43" s="77"/>
      <c r="G43" s="80">
        <f>G44</f>
        <v>1183.9000000000001</v>
      </c>
      <c r="I43" s="14"/>
    </row>
    <row r="44" spans="1:11" s="17" customFormat="1" ht="79.5" customHeight="1" x14ac:dyDescent="0.25">
      <c r="A44" s="72" t="s">
        <v>76</v>
      </c>
      <c r="B44" s="72"/>
      <c r="C44" s="43" t="s">
        <v>2</v>
      </c>
      <c r="D44" s="43">
        <v>13</v>
      </c>
      <c r="E44" s="82" t="s">
        <v>238</v>
      </c>
      <c r="F44" s="45">
        <v>100</v>
      </c>
      <c r="G44" s="152">
        <f>G45</f>
        <v>1183.9000000000001</v>
      </c>
      <c r="I44" s="18"/>
    </row>
    <row r="45" spans="1:11" ht="39.75" customHeight="1" x14ac:dyDescent="0.25">
      <c r="A45" s="72" t="s">
        <v>77</v>
      </c>
      <c r="B45" s="72"/>
      <c r="C45" s="43" t="s">
        <v>2</v>
      </c>
      <c r="D45" s="43">
        <v>13</v>
      </c>
      <c r="E45" s="82" t="s">
        <v>238</v>
      </c>
      <c r="F45" s="45">
        <v>120</v>
      </c>
      <c r="G45" s="152">
        <v>1183.9000000000001</v>
      </c>
      <c r="H45" s="2"/>
      <c r="I45" s="12"/>
    </row>
    <row r="46" spans="1:11" ht="30.75" customHeight="1" x14ac:dyDescent="0.25">
      <c r="A46" s="67" t="s">
        <v>48</v>
      </c>
      <c r="B46" s="72"/>
      <c r="C46" s="70" t="s">
        <v>2</v>
      </c>
      <c r="D46" s="70">
        <v>13</v>
      </c>
      <c r="E46" s="42" t="s">
        <v>246</v>
      </c>
      <c r="F46" s="45"/>
      <c r="G46" s="80">
        <f>G47+G49</f>
        <v>32</v>
      </c>
      <c r="H46" s="2"/>
      <c r="I46" s="12"/>
    </row>
    <row r="47" spans="1:11" ht="33" customHeight="1" x14ac:dyDescent="0.2">
      <c r="A47" s="50" t="s">
        <v>67</v>
      </c>
      <c r="B47" s="72"/>
      <c r="C47" s="43" t="s">
        <v>2</v>
      </c>
      <c r="D47" s="43">
        <v>13</v>
      </c>
      <c r="E47" s="46" t="s">
        <v>246</v>
      </c>
      <c r="F47" s="45">
        <v>300</v>
      </c>
      <c r="G47" s="152">
        <f>G48</f>
        <v>23</v>
      </c>
      <c r="H47" s="2"/>
      <c r="I47" s="12"/>
    </row>
    <row r="48" spans="1:11" ht="41.25" customHeight="1" x14ac:dyDescent="0.2">
      <c r="A48" s="51" t="s">
        <v>318</v>
      </c>
      <c r="B48" s="72"/>
      <c r="C48" s="43" t="s">
        <v>2</v>
      </c>
      <c r="D48" s="43">
        <v>13</v>
      </c>
      <c r="E48" s="46" t="s">
        <v>246</v>
      </c>
      <c r="F48" s="45">
        <v>320</v>
      </c>
      <c r="G48" s="121">
        <v>23</v>
      </c>
      <c r="H48" s="2"/>
      <c r="I48" s="12"/>
    </row>
    <row r="49" spans="1:9" ht="21" customHeight="1" x14ac:dyDescent="0.2">
      <c r="A49" s="79" t="s">
        <v>51</v>
      </c>
      <c r="B49" s="72"/>
      <c r="C49" s="43" t="s">
        <v>2</v>
      </c>
      <c r="D49" s="43">
        <v>13</v>
      </c>
      <c r="E49" s="46" t="s">
        <v>246</v>
      </c>
      <c r="F49" s="45">
        <v>800</v>
      </c>
      <c r="G49" s="121">
        <f>G50</f>
        <v>9</v>
      </c>
      <c r="H49" s="2"/>
      <c r="I49" s="12"/>
    </row>
    <row r="50" spans="1:9" ht="14.25" x14ac:dyDescent="0.2">
      <c r="A50" s="72" t="s">
        <v>49</v>
      </c>
      <c r="B50" s="72"/>
      <c r="C50" s="43" t="s">
        <v>2</v>
      </c>
      <c r="D50" s="43">
        <v>13</v>
      </c>
      <c r="E50" s="46" t="s">
        <v>246</v>
      </c>
      <c r="F50" s="45">
        <v>850</v>
      </c>
      <c r="G50" s="121">
        <v>9</v>
      </c>
      <c r="H50" s="2"/>
      <c r="I50" s="12"/>
    </row>
    <row r="51" spans="1:9" ht="29.25" customHeight="1" x14ac:dyDescent="0.25">
      <c r="A51" s="31" t="s">
        <v>24</v>
      </c>
      <c r="B51" s="31"/>
      <c r="C51" s="65" t="s">
        <v>5</v>
      </c>
      <c r="D51" s="65"/>
      <c r="E51" s="66"/>
      <c r="F51" s="65"/>
      <c r="G51" s="92">
        <f t="shared" ref="G51:G55" si="3">G52</f>
        <v>3848.5</v>
      </c>
      <c r="H51" s="2"/>
      <c r="I51" s="12"/>
    </row>
    <row r="52" spans="1:9" ht="66" customHeight="1" x14ac:dyDescent="0.25">
      <c r="A52" s="67" t="s">
        <v>39</v>
      </c>
      <c r="B52" s="67"/>
      <c r="C52" s="41" t="s">
        <v>5</v>
      </c>
      <c r="D52" s="41" t="s">
        <v>9</v>
      </c>
      <c r="E52" s="33"/>
      <c r="F52" s="41"/>
      <c r="G52" s="44">
        <f t="shared" si="3"/>
        <v>3848.5</v>
      </c>
      <c r="H52" s="2"/>
      <c r="I52" s="12"/>
    </row>
    <row r="53" spans="1:9" ht="59.25" customHeight="1" x14ac:dyDescent="0.25">
      <c r="A53" s="32" t="s">
        <v>195</v>
      </c>
      <c r="B53" s="32"/>
      <c r="C53" s="70" t="s">
        <v>5</v>
      </c>
      <c r="D53" s="70" t="s">
        <v>9</v>
      </c>
      <c r="E53" s="42" t="s">
        <v>91</v>
      </c>
      <c r="F53" s="70"/>
      <c r="G53" s="44">
        <f>G54+G57</f>
        <v>3848.5</v>
      </c>
      <c r="H53" s="2"/>
      <c r="I53" s="12"/>
    </row>
    <row r="54" spans="1:9" ht="65.25" customHeight="1" x14ac:dyDescent="0.25">
      <c r="A54" s="32" t="s">
        <v>40</v>
      </c>
      <c r="B54" s="32"/>
      <c r="C54" s="70" t="s">
        <v>5</v>
      </c>
      <c r="D54" s="70" t="s">
        <v>9</v>
      </c>
      <c r="E54" s="42" t="s">
        <v>143</v>
      </c>
      <c r="F54" s="70"/>
      <c r="G54" s="44">
        <f t="shared" si="3"/>
        <v>3618.5</v>
      </c>
      <c r="H54" s="2"/>
      <c r="I54" s="12"/>
    </row>
    <row r="55" spans="1:9" ht="81" customHeight="1" x14ac:dyDescent="0.2">
      <c r="A55" s="72" t="s">
        <v>76</v>
      </c>
      <c r="B55" s="72"/>
      <c r="C55" s="73" t="s">
        <v>5</v>
      </c>
      <c r="D55" s="73" t="s">
        <v>9</v>
      </c>
      <c r="E55" s="46" t="s">
        <v>143</v>
      </c>
      <c r="F55" s="43">
        <v>100</v>
      </c>
      <c r="G55" s="121">
        <f t="shared" si="3"/>
        <v>3618.5</v>
      </c>
      <c r="H55" s="2"/>
      <c r="I55" s="12"/>
    </row>
    <row r="56" spans="1:9" ht="29.25" customHeight="1" x14ac:dyDescent="0.2">
      <c r="A56" s="79" t="s">
        <v>316</v>
      </c>
      <c r="B56" s="79"/>
      <c r="C56" s="73" t="s">
        <v>5</v>
      </c>
      <c r="D56" s="73" t="s">
        <v>9</v>
      </c>
      <c r="E56" s="46" t="s">
        <v>143</v>
      </c>
      <c r="F56" s="45">
        <v>110</v>
      </c>
      <c r="G56" s="84">
        <v>3618.5</v>
      </c>
      <c r="H56" s="2"/>
      <c r="I56" s="12"/>
    </row>
    <row r="57" spans="1:9" ht="29.25" customHeight="1" x14ac:dyDescent="0.25">
      <c r="A57" s="49" t="s">
        <v>209</v>
      </c>
      <c r="B57" s="79"/>
      <c r="C57" s="70" t="s">
        <v>5</v>
      </c>
      <c r="D57" s="70" t="s">
        <v>9</v>
      </c>
      <c r="E57" s="42" t="s">
        <v>247</v>
      </c>
      <c r="F57" s="45"/>
      <c r="G57" s="94">
        <f>G58</f>
        <v>230</v>
      </c>
      <c r="H57" s="2"/>
      <c r="I57" s="12"/>
    </row>
    <row r="58" spans="1:9" ht="76.5" customHeight="1" x14ac:dyDescent="0.2">
      <c r="A58" s="72" t="s">
        <v>76</v>
      </c>
      <c r="B58" s="79"/>
      <c r="C58" s="43" t="s">
        <v>5</v>
      </c>
      <c r="D58" s="43" t="s">
        <v>9</v>
      </c>
      <c r="E58" s="46" t="s">
        <v>247</v>
      </c>
      <c r="F58" s="45">
        <v>100</v>
      </c>
      <c r="G58" s="98">
        <f>G59</f>
        <v>230</v>
      </c>
      <c r="H58" s="2"/>
      <c r="I58" s="12"/>
    </row>
    <row r="59" spans="1:9" ht="28.5" customHeight="1" x14ac:dyDescent="0.2">
      <c r="A59" s="79" t="s">
        <v>316</v>
      </c>
      <c r="B59" s="79"/>
      <c r="C59" s="43" t="s">
        <v>5</v>
      </c>
      <c r="D59" s="43" t="s">
        <v>9</v>
      </c>
      <c r="E59" s="46" t="s">
        <v>247</v>
      </c>
      <c r="F59" s="45">
        <v>110</v>
      </c>
      <c r="G59" s="98">
        <v>230</v>
      </c>
      <c r="H59" s="2"/>
      <c r="I59" s="12"/>
    </row>
    <row r="60" spans="1:9" ht="29.25" customHeight="1" x14ac:dyDescent="0.25">
      <c r="A60" s="31" t="s">
        <v>13</v>
      </c>
      <c r="B60" s="31"/>
      <c r="C60" s="65" t="s">
        <v>7</v>
      </c>
      <c r="D60" s="65"/>
      <c r="E60" s="66"/>
      <c r="F60" s="65"/>
      <c r="G60" s="92">
        <f t="shared" ref="G60:G65" si="4">G61</f>
        <v>3684.4</v>
      </c>
      <c r="H60" s="2"/>
      <c r="I60" s="12"/>
    </row>
    <row r="61" spans="1:9" ht="32.25" customHeight="1" x14ac:dyDescent="0.25">
      <c r="A61" s="89" t="s">
        <v>128</v>
      </c>
      <c r="B61" s="89"/>
      <c r="C61" s="90" t="s">
        <v>7</v>
      </c>
      <c r="D61" s="90" t="s">
        <v>9</v>
      </c>
      <c r="E61" s="91"/>
      <c r="F61" s="90"/>
      <c r="G61" s="92">
        <f t="shared" si="4"/>
        <v>3684.4</v>
      </c>
      <c r="H61" s="2"/>
      <c r="I61" s="12"/>
    </row>
    <row r="62" spans="1:9" s="37" customFormat="1" ht="37.5" customHeight="1" x14ac:dyDescent="0.25">
      <c r="A62" s="143" t="s">
        <v>248</v>
      </c>
      <c r="B62" s="49"/>
      <c r="C62" s="41" t="s">
        <v>7</v>
      </c>
      <c r="D62" s="41" t="s">
        <v>9</v>
      </c>
      <c r="E62" s="42" t="s">
        <v>136</v>
      </c>
      <c r="F62" s="41"/>
      <c r="G62" s="94">
        <f t="shared" si="4"/>
        <v>3684.4</v>
      </c>
      <c r="H62" s="35"/>
      <c r="I62" s="36"/>
    </row>
    <row r="63" spans="1:9" s="37" customFormat="1" ht="29.25" customHeight="1" x14ac:dyDescent="0.25">
      <c r="A63" s="49" t="s">
        <v>139</v>
      </c>
      <c r="B63" s="49"/>
      <c r="C63" s="41" t="s">
        <v>7</v>
      </c>
      <c r="D63" s="41" t="s">
        <v>9</v>
      </c>
      <c r="E63" s="42" t="s">
        <v>137</v>
      </c>
      <c r="F63" s="41"/>
      <c r="G63" s="94">
        <f t="shared" si="4"/>
        <v>3684.4</v>
      </c>
      <c r="H63" s="35"/>
      <c r="I63" s="36"/>
    </row>
    <row r="64" spans="1:9" s="37" customFormat="1" ht="78.75" customHeight="1" x14ac:dyDescent="0.25">
      <c r="A64" s="67" t="s">
        <v>41</v>
      </c>
      <c r="B64" s="67"/>
      <c r="C64" s="41" t="s">
        <v>7</v>
      </c>
      <c r="D64" s="41" t="s">
        <v>9</v>
      </c>
      <c r="E64" s="42" t="s">
        <v>138</v>
      </c>
      <c r="F64" s="45"/>
      <c r="G64" s="94">
        <f>G65</f>
        <v>3684.4</v>
      </c>
      <c r="H64" s="35"/>
      <c r="I64" s="36"/>
    </row>
    <row r="65" spans="1:9" s="37" customFormat="1" ht="78" customHeight="1" x14ac:dyDescent="0.2">
      <c r="A65" s="72" t="s">
        <v>76</v>
      </c>
      <c r="B65" s="72"/>
      <c r="C65" s="45" t="s">
        <v>7</v>
      </c>
      <c r="D65" s="45" t="s">
        <v>9</v>
      </c>
      <c r="E65" s="95" t="s">
        <v>138</v>
      </c>
      <c r="F65" s="45">
        <v>100</v>
      </c>
      <c r="G65" s="84">
        <f t="shared" si="4"/>
        <v>3684.4</v>
      </c>
      <c r="H65" s="35"/>
      <c r="I65" s="36"/>
    </row>
    <row r="66" spans="1:9" s="37" customFormat="1" ht="27.75" customHeight="1" x14ac:dyDescent="0.2">
      <c r="A66" s="72" t="s">
        <v>77</v>
      </c>
      <c r="B66" s="72"/>
      <c r="C66" s="45" t="s">
        <v>7</v>
      </c>
      <c r="D66" s="45" t="s">
        <v>9</v>
      </c>
      <c r="E66" s="95" t="s">
        <v>138</v>
      </c>
      <c r="F66" s="45">
        <v>120</v>
      </c>
      <c r="G66" s="84">
        <v>3684.4</v>
      </c>
      <c r="H66" s="35"/>
      <c r="I66" s="36"/>
    </row>
    <row r="67" spans="1:9" s="37" customFormat="1" ht="22.5" customHeight="1" x14ac:dyDescent="0.25">
      <c r="A67" s="89" t="s">
        <v>121</v>
      </c>
      <c r="B67" s="89"/>
      <c r="C67" s="90" t="s">
        <v>11</v>
      </c>
      <c r="D67" s="90"/>
      <c r="E67" s="91"/>
      <c r="F67" s="90"/>
      <c r="G67" s="86">
        <f t="shared" ref="G67:G69" si="5">G68</f>
        <v>68551.600000000006</v>
      </c>
      <c r="H67" s="35"/>
      <c r="I67" s="36"/>
    </row>
    <row r="68" spans="1:9" s="37" customFormat="1" ht="21" customHeight="1" x14ac:dyDescent="0.25">
      <c r="A68" s="32" t="s">
        <v>122</v>
      </c>
      <c r="B68" s="32"/>
      <c r="C68" s="70" t="s">
        <v>11</v>
      </c>
      <c r="D68" s="70" t="s">
        <v>2</v>
      </c>
      <c r="E68" s="42"/>
      <c r="F68" s="70"/>
      <c r="G68" s="94">
        <f>G69+G87+G91</f>
        <v>68551.600000000006</v>
      </c>
      <c r="H68" s="35"/>
      <c r="I68" s="36"/>
    </row>
    <row r="69" spans="1:9" s="37" customFormat="1" ht="29.25" customHeight="1" x14ac:dyDescent="0.25">
      <c r="A69" s="32" t="s">
        <v>196</v>
      </c>
      <c r="B69" s="32"/>
      <c r="C69" s="70" t="s">
        <v>11</v>
      </c>
      <c r="D69" s="70" t="s">
        <v>2</v>
      </c>
      <c r="E69" s="42" t="s">
        <v>124</v>
      </c>
      <c r="F69" s="70"/>
      <c r="G69" s="94">
        <f t="shared" si="5"/>
        <v>33169.300000000003</v>
      </c>
      <c r="H69" s="35"/>
      <c r="I69" s="36"/>
    </row>
    <row r="70" spans="1:9" s="37" customFormat="1" ht="46.5" customHeight="1" x14ac:dyDescent="0.25">
      <c r="A70" s="32" t="s">
        <v>249</v>
      </c>
      <c r="B70" s="32"/>
      <c r="C70" s="70" t="s">
        <v>11</v>
      </c>
      <c r="D70" s="70" t="s">
        <v>2</v>
      </c>
      <c r="E70" s="42" t="s">
        <v>179</v>
      </c>
      <c r="F70" s="70"/>
      <c r="G70" s="94">
        <f>G71+G74+G83+G80+G77</f>
        <v>33169.300000000003</v>
      </c>
      <c r="H70" s="35"/>
      <c r="I70" s="36"/>
    </row>
    <row r="71" spans="1:9" s="37" customFormat="1" ht="24" customHeight="1" x14ac:dyDescent="0.25">
      <c r="A71" s="32" t="s">
        <v>125</v>
      </c>
      <c r="B71" s="32"/>
      <c r="C71" s="70" t="s">
        <v>11</v>
      </c>
      <c r="D71" s="70" t="s">
        <v>2</v>
      </c>
      <c r="E71" s="42" t="s">
        <v>175</v>
      </c>
      <c r="F71" s="70"/>
      <c r="G71" s="94">
        <f>G72</f>
        <v>24133</v>
      </c>
      <c r="H71" s="35"/>
      <c r="I71" s="36"/>
    </row>
    <row r="72" spans="1:9" ht="42.75" x14ac:dyDescent="0.2">
      <c r="A72" s="50" t="s">
        <v>97</v>
      </c>
      <c r="B72" s="50"/>
      <c r="C72" s="47" t="s">
        <v>11</v>
      </c>
      <c r="D72" s="47" t="s">
        <v>2</v>
      </c>
      <c r="E72" s="95" t="s">
        <v>175</v>
      </c>
      <c r="F72" s="73">
        <v>600</v>
      </c>
      <c r="G72" s="121">
        <f>G73</f>
        <v>24133</v>
      </c>
      <c r="H72" s="2"/>
      <c r="I72" s="12"/>
    </row>
    <row r="73" spans="1:9" ht="24.75" customHeight="1" x14ac:dyDescent="0.2">
      <c r="A73" s="51" t="s">
        <v>52</v>
      </c>
      <c r="B73" s="51"/>
      <c r="C73" s="47" t="s">
        <v>11</v>
      </c>
      <c r="D73" s="47" t="s">
        <v>2</v>
      </c>
      <c r="E73" s="95" t="s">
        <v>175</v>
      </c>
      <c r="F73" s="73">
        <v>610</v>
      </c>
      <c r="G73" s="84">
        <v>24133</v>
      </c>
      <c r="H73" s="2"/>
      <c r="I73" s="12"/>
    </row>
    <row r="74" spans="1:9" ht="15" x14ac:dyDescent="0.25">
      <c r="A74" s="32" t="s">
        <v>126</v>
      </c>
      <c r="B74" s="32"/>
      <c r="C74" s="70" t="s">
        <v>11</v>
      </c>
      <c r="D74" s="70" t="s">
        <v>2</v>
      </c>
      <c r="E74" s="42" t="s">
        <v>176</v>
      </c>
      <c r="F74" s="70"/>
      <c r="G74" s="94">
        <f>G75</f>
        <v>730.2</v>
      </c>
      <c r="H74" s="2"/>
      <c r="I74" s="12"/>
    </row>
    <row r="75" spans="1:9" ht="48.75" customHeight="1" x14ac:dyDescent="0.2">
      <c r="A75" s="50" t="s">
        <v>97</v>
      </c>
      <c r="B75" s="50"/>
      <c r="C75" s="47" t="s">
        <v>11</v>
      </c>
      <c r="D75" s="47" t="s">
        <v>2</v>
      </c>
      <c r="E75" s="95" t="s">
        <v>176</v>
      </c>
      <c r="F75" s="73">
        <v>600</v>
      </c>
      <c r="G75" s="121">
        <f>G76</f>
        <v>730.2</v>
      </c>
      <c r="H75" s="2"/>
      <c r="I75" s="12"/>
    </row>
    <row r="76" spans="1:9" ht="21.75" customHeight="1" x14ac:dyDescent="0.2">
      <c r="A76" s="51" t="s">
        <v>52</v>
      </c>
      <c r="B76" s="51"/>
      <c r="C76" s="47" t="s">
        <v>11</v>
      </c>
      <c r="D76" s="47" t="s">
        <v>2</v>
      </c>
      <c r="E76" s="95" t="s">
        <v>176</v>
      </c>
      <c r="F76" s="73">
        <v>610</v>
      </c>
      <c r="G76" s="84">
        <v>730.2</v>
      </c>
      <c r="H76" s="2"/>
      <c r="I76" s="12"/>
    </row>
    <row r="77" spans="1:9" ht="45" x14ac:dyDescent="0.25">
      <c r="A77" s="32" t="s">
        <v>250</v>
      </c>
      <c r="B77" s="51"/>
      <c r="C77" s="70" t="s">
        <v>11</v>
      </c>
      <c r="D77" s="70" t="s">
        <v>2</v>
      </c>
      <c r="E77" s="42" t="s">
        <v>251</v>
      </c>
      <c r="F77" s="70"/>
      <c r="G77" s="100">
        <f>G78</f>
        <v>64.099999999999994</v>
      </c>
      <c r="H77" s="2"/>
      <c r="I77" s="12"/>
    </row>
    <row r="78" spans="1:9" ht="42.75" x14ac:dyDescent="0.2">
      <c r="A78" s="50" t="s">
        <v>97</v>
      </c>
      <c r="B78" s="51"/>
      <c r="C78" s="47" t="s">
        <v>11</v>
      </c>
      <c r="D78" s="47" t="s">
        <v>2</v>
      </c>
      <c r="E78" s="46" t="s">
        <v>251</v>
      </c>
      <c r="F78" s="73">
        <v>600</v>
      </c>
      <c r="G78" s="96">
        <f>G79</f>
        <v>64.099999999999994</v>
      </c>
      <c r="H78" s="2"/>
      <c r="I78" s="12"/>
    </row>
    <row r="79" spans="1:9" ht="14.25" x14ac:dyDescent="0.2">
      <c r="A79" s="51" t="s">
        <v>52</v>
      </c>
      <c r="B79" s="51"/>
      <c r="C79" s="47" t="s">
        <v>11</v>
      </c>
      <c r="D79" s="47" t="s">
        <v>2</v>
      </c>
      <c r="E79" s="46" t="s">
        <v>251</v>
      </c>
      <c r="F79" s="73">
        <v>610</v>
      </c>
      <c r="G79" s="96">
        <v>64.099999999999994</v>
      </c>
      <c r="H79" s="2"/>
      <c r="I79" s="12"/>
    </row>
    <row r="80" spans="1:9" ht="105" x14ac:dyDescent="0.25">
      <c r="A80" s="49" t="s">
        <v>209</v>
      </c>
      <c r="B80" s="51"/>
      <c r="C80" s="70" t="s">
        <v>11</v>
      </c>
      <c r="D80" s="70" t="s">
        <v>2</v>
      </c>
      <c r="E80" s="42" t="s">
        <v>231</v>
      </c>
      <c r="F80" s="73"/>
      <c r="G80" s="94">
        <f>G81</f>
        <v>2492.9</v>
      </c>
      <c r="H80" s="2"/>
      <c r="I80" s="12"/>
    </row>
    <row r="81" spans="1:9" ht="42.75" x14ac:dyDescent="0.2">
      <c r="A81" s="50" t="s">
        <v>97</v>
      </c>
      <c r="B81" s="51"/>
      <c r="C81" s="47" t="s">
        <v>11</v>
      </c>
      <c r="D81" s="47" t="s">
        <v>2</v>
      </c>
      <c r="E81" s="97" t="s">
        <v>231</v>
      </c>
      <c r="F81" s="73">
        <v>600</v>
      </c>
      <c r="G81" s="98">
        <f>G82</f>
        <v>2492.9</v>
      </c>
      <c r="H81" s="2"/>
      <c r="I81" s="12"/>
    </row>
    <row r="82" spans="1:9" ht="14.25" x14ac:dyDescent="0.2">
      <c r="A82" s="51" t="s">
        <v>52</v>
      </c>
      <c r="B82" s="51"/>
      <c r="C82" s="47" t="s">
        <v>11</v>
      </c>
      <c r="D82" s="47" t="s">
        <v>2</v>
      </c>
      <c r="E82" s="97" t="s">
        <v>231</v>
      </c>
      <c r="F82" s="73">
        <v>610</v>
      </c>
      <c r="G82" s="98">
        <v>2492.9</v>
      </c>
      <c r="H82" s="2"/>
      <c r="I82" s="12"/>
    </row>
    <row r="83" spans="1:9" ht="60" x14ac:dyDescent="0.25">
      <c r="A83" s="32" t="s">
        <v>252</v>
      </c>
      <c r="B83" s="51"/>
      <c r="C83" s="70" t="s">
        <v>11</v>
      </c>
      <c r="D83" s="70" t="s">
        <v>2</v>
      </c>
      <c r="E83" s="42" t="s">
        <v>253</v>
      </c>
      <c r="F83" s="73"/>
      <c r="G83" s="94">
        <f>G84</f>
        <v>5749.1</v>
      </c>
      <c r="H83" s="2"/>
      <c r="I83" s="12"/>
    </row>
    <row r="84" spans="1:9" ht="15" x14ac:dyDescent="0.25">
      <c r="A84" s="32" t="s">
        <v>254</v>
      </c>
      <c r="B84" s="51"/>
      <c r="C84" s="70" t="s">
        <v>11</v>
      </c>
      <c r="D84" s="70" t="s">
        <v>2</v>
      </c>
      <c r="E84" s="42" t="s">
        <v>255</v>
      </c>
      <c r="F84" s="73"/>
      <c r="G84" s="94">
        <f>G85</f>
        <v>5749.1</v>
      </c>
      <c r="H84" s="2"/>
      <c r="I84" s="12"/>
    </row>
    <row r="85" spans="1:9" ht="42.75" x14ac:dyDescent="0.2">
      <c r="A85" s="50" t="s">
        <v>97</v>
      </c>
      <c r="B85" s="51"/>
      <c r="C85" s="47" t="s">
        <v>11</v>
      </c>
      <c r="D85" s="47" t="s">
        <v>2</v>
      </c>
      <c r="E85" s="46" t="s">
        <v>255</v>
      </c>
      <c r="F85" s="73">
        <v>600</v>
      </c>
      <c r="G85" s="96">
        <f>G86</f>
        <v>5749.1</v>
      </c>
      <c r="H85" s="2"/>
      <c r="I85" s="12"/>
    </row>
    <row r="86" spans="1:9" ht="14.25" x14ac:dyDescent="0.2">
      <c r="A86" s="51" t="s">
        <v>52</v>
      </c>
      <c r="B86" s="51"/>
      <c r="C86" s="47" t="s">
        <v>11</v>
      </c>
      <c r="D86" s="47" t="s">
        <v>2</v>
      </c>
      <c r="E86" s="46" t="s">
        <v>255</v>
      </c>
      <c r="F86" s="73">
        <v>610</v>
      </c>
      <c r="G86" s="96">
        <v>5749.1</v>
      </c>
      <c r="H86" s="2"/>
      <c r="I86" s="12"/>
    </row>
    <row r="87" spans="1:9" ht="60" x14ac:dyDescent="0.25">
      <c r="A87" s="67" t="s">
        <v>256</v>
      </c>
      <c r="B87" s="83"/>
      <c r="C87" s="70" t="s">
        <v>11</v>
      </c>
      <c r="D87" s="70" t="s">
        <v>2</v>
      </c>
      <c r="E87" s="42" t="s">
        <v>205</v>
      </c>
      <c r="F87" s="45"/>
      <c r="G87" s="94">
        <f>G88</f>
        <v>31777.4</v>
      </c>
      <c r="H87" s="2"/>
      <c r="I87" s="12"/>
    </row>
    <row r="88" spans="1:9" ht="45" x14ac:dyDescent="0.25">
      <c r="A88" s="67" t="s">
        <v>215</v>
      </c>
      <c r="B88" s="83"/>
      <c r="C88" s="70" t="s">
        <v>11</v>
      </c>
      <c r="D88" s="70" t="s">
        <v>2</v>
      </c>
      <c r="E88" s="42" t="s">
        <v>214</v>
      </c>
      <c r="F88" s="45"/>
      <c r="G88" s="93">
        <f>G89</f>
        <v>31777.4</v>
      </c>
      <c r="H88" s="2"/>
      <c r="I88" s="12"/>
    </row>
    <row r="89" spans="1:9" ht="42.75" x14ac:dyDescent="0.2">
      <c r="A89" s="50" t="s">
        <v>97</v>
      </c>
      <c r="B89" s="83"/>
      <c r="C89" s="47" t="s">
        <v>11</v>
      </c>
      <c r="D89" s="47" t="s">
        <v>2</v>
      </c>
      <c r="E89" s="46" t="s">
        <v>214</v>
      </c>
      <c r="F89" s="45">
        <v>600</v>
      </c>
      <c r="G89" s="98">
        <f>G90</f>
        <v>31777.4</v>
      </c>
      <c r="H89" s="2"/>
      <c r="I89" s="12"/>
    </row>
    <row r="90" spans="1:9" ht="14.25" x14ac:dyDescent="0.2">
      <c r="A90" s="51" t="s">
        <v>52</v>
      </c>
      <c r="B90" s="83"/>
      <c r="C90" s="47" t="s">
        <v>11</v>
      </c>
      <c r="D90" s="47" t="s">
        <v>2</v>
      </c>
      <c r="E90" s="46" t="s">
        <v>214</v>
      </c>
      <c r="F90" s="45">
        <v>610</v>
      </c>
      <c r="G90" s="98">
        <v>31777.4</v>
      </c>
      <c r="H90" s="2"/>
      <c r="I90" s="12"/>
    </row>
    <row r="91" spans="1:9" ht="15" x14ac:dyDescent="0.25">
      <c r="A91" s="110" t="s">
        <v>75</v>
      </c>
      <c r="B91" s="83"/>
      <c r="C91" s="70" t="s">
        <v>11</v>
      </c>
      <c r="D91" s="70" t="s">
        <v>2</v>
      </c>
      <c r="E91" s="42" t="s">
        <v>230</v>
      </c>
      <c r="F91" s="45"/>
      <c r="G91" s="94">
        <f>G92+G98+G95</f>
        <v>3604.8999999999996</v>
      </c>
      <c r="H91" s="2"/>
      <c r="I91" s="12"/>
    </row>
    <row r="92" spans="1:9" ht="90" x14ac:dyDescent="0.25">
      <c r="A92" s="153" t="s">
        <v>257</v>
      </c>
      <c r="B92" s="83"/>
      <c r="C92" s="70" t="s">
        <v>11</v>
      </c>
      <c r="D92" s="70" t="s">
        <v>2</v>
      </c>
      <c r="E92" s="42" t="s">
        <v>258</v>
      </c>
      <c r="F92" s="45"/>
      <c r="G92" s="94">
        <f>G93</f>
        <v>531.6</v>
      </c>
      <c r="H92" s="2"/>
      <c r="I92" s="12"/>
    </row>
    <row r="93" spans="1:9" ht="42.75" x14ac:dyDescent="0.2">
      <c r="A93" s="50" t="s">
        <v>97</v>
      </c>
      <c r="B93" s="83"/>
      <c r="C93" s="43" t="s">
        <v>11</v>
      </c>
      <c r="D93" s="43" t="s">
        <v>2</v>
      </c>
      <c r="E93" s="46" t="s">
        <v>258</v>
      </c>
      <c r="F93" s="45">
        <v>600</v>
      </c>
      <c r="G93" s="98">
        <f>G94</f>
        <v>531.6</v>
      </c>
      <c r="H93" s="2"/>
      <c r="I93" s="12"/>
    </row>
    <row r="94" spans="1:9" ht="14.25" x14ac:dyDescent="0.2">
      <c r="A94" s="51" t="s">
        <v>52</v>
      </c>
      <c r="B94" s="83"/>
      <c r="C94" s="43" t="s">
        <v>11</v>
      </c>
      <c r="D94" s="43" t="s">
        <v>2</v>
      </c>
      <c r="E94" s="46" t="s">
        <v>258</v>
      </c>
      <c r="F94" s="45">
        <v>610</v>
      </c>
      <c r="G94" s="98">
        <v>531.6</v>
      </c>
      <c r="H94" s="2"/>
      <c r="I94" s="12"/>
    </row>
    <row r="95" spans="1:9" ht="42" customHeight="1" x14ac:dyDescent="0.25">
      <c r="A95" s="32" t="s">
        <v>261</v>
      </c>
      <c r="B95" s="83"/>
      <c r="C95" s="70" t="s">
        <v>11</v>
      </c>
      <c r="D95" s="70" t="s">
        <v>2</v>
      </c>
      <c r="E95" s="42" t="s">
        <v>262</v>
      </c>
      <c r="F95" s="45"/>
      <c r="G95" s="94">
        <f>G96</f>
        <v>1517.3</v>
      </c>
      <c r="H95" s="2"/>
      <c r="I95" s="12"/>
    </row>
    <row r="96" spans="1:9" ht="29.25" customHeight="1" x14ac:dyDescent="0.2">
      <c r="A96" s="50" t="s">
        <v>97</v>
      </c>
      <c r="B96" s="83"/>
      <c r="C96" s="43" t="s">
        <v>11</v>
      </c>
      <c r="D96" s="43" t="s">
        <v>2</v>
      </c>
      <c r="E96" s="46" t="s">
        <v>262</v>
      </c>
      <c r="F96" s="45">
        <v>600</v>
      </c>
      <c r="G96" s="98">
        <f>G97</f>
        <v>1517.3</v>
      </c>
      <c r="H96" s="2"/>
      <c r="I96" s="12"/>
    </row>
    <row r="97" spans="1:9" ht="15" customHeight="1" x14ac:dyDescent="0.2">
      <c r="A97" s="51" t="s">
        <v>52</v>
      </c>
      <c r="B97" s="83"/>
      <c r="C97" s="43" t="s">
        <v>11</v>
      </c>
      <c r="D97" s="43" t="s">
        <v>2</v>
      </c>
      <c r="E97" s="46" t="s">
        <v>262</v>
      </c>
      <c r="F97" s="45">
        <v>610</v>
      </c>
      <c r="G97" s="98">
        <v>1517.3</v>
      </c>
      <c r="H97" s="2"/>
      <c r="I97" s="12"/>
    </row>
    <row r="98" spans="1:9" ht="36" customHeight="1" x14ac:dyDescent="0.25">
      <c r="A98" s="154" t="s">
        <v>259</v>
      </c>
      <c r="B98" s="83"/>
      <c r="C98" s="70" t="s">
        <v>11</v>
      </c>
      <c r="D98" s="70" t="s">
        <v>2</v>
      </c>
      <c r="E98" s="42" t="s">
        <v>260</v>
      </c>
      <c r="F98" s="45"/>
      <c r="G98" s="94">
        <f>G99</f>
        <v>1556</v>
      </c>
      <c r="H98" s="2"/>
      <c r="I98" s="12"/>
    </row>
    <row r="99" spans="1:9" ht="42.75" x14ac:dyDescent="0.2">
      <c r="A99" s="50" t="s">
        <v>97</v>
      </c>
      <c r="B99" s="83"/>
      <c r="C99" s="43" t="s">
        <v>11</v>
      </c>
      <c r="D99" s="43" t="s">
        <v>2</v>
      </c>
      <c r="E99" s="46" t="s">
        <v>260</v>
      </c>
      <c r="F99" s="45">
        <v>600</v>
      </c>
      <c r="G99" s="98">
        <f>G100</f>
        <v>1556</v>
      </c>
      <c r="H99" s="2"/>
      <c r="I99" s="12"/>
    </row>
    <row r="100" spans="1:9" ht="21.75" customHeight="1" x14ac:dyDescent="0.2">
      <c r="A100" s="51" t="s">
        <v>52</v>
      </c>
      <c r="B100" s="83"/>
      <c r="C100" s="43" t="s">
        <v>11</v>
      </c>
      <c r="D100" s="43" t="s">
        <v>2</v>
      </c>
      <c r="E100" s="46" t="s">
        <v>260</v>
      </c>
      <c r="F100" s="45">
        <v>610</v>
      </c>
      <c r="G100" s="98">
        <v>1556</v>
      </c>
      <c r="H100" s="2"/>
      <c r="I100" s="12"/>
    </row>
    <row r="101" spans="1:9" ht="15.75" x14ac:dyDescent="0.25">
      <c r="A101" s="31" t="s">
        <v>18</v>
      </c>
      <c r="B101" s="31"/>
      <c r="C101" s="65">
        <v>10</v>
      </c>
      <c r="D101" s="65"/>
      <c r="E101" s="66"/>
      <c r="F101" s="65"/>
      <c r="G101" s="92">
        <f>G102+G107+G115</f>
        <v>14659</v>
      </c>
      <c r="H101" s="2"/>
      <c r="I101" s="12"/>
    </row>
    <row r="102" spans="1:9" ht="21" customHeight="1" x14ac:dyDescent="0.25">
      <c r="A102" s="67" t="s">
        <v>19</v>
      </c>
      <c r="B102" s="67"/>
      <c r="C102" s="41">
        <v>10</v>
      </c>
      <c r="D102" s="41" t="s">
        <v>2</v>
      </c>
      <c r="E102" s="33"/>
      <c r="F102" s="41"/>
      <c r="G102" s="44">
        <f t="shared" ref="G102:G105" si="6">G103</f>
        <v>1682.6</v>
      </c>
      <c r="H102" s="2"/>
      <c r="I102" s="12"/>
    </row>
    <row r="103" spans="1:9" ht="18.75" customHeight="1" x14ac:dyDescent="0.25">
      <c r="A103" s="32" t="s">
        <v>104</v>
      </c>
      <c r="B103" s="32"/>
      <c r="C103" s="73">
        <v>10</v>
      </c>
      <c r="D103" s="73" t="s">
        <v>2</v>
      </c>
      <c r="E103" s="74" t="s">
        <v>230</v>
      </c>
      <c r="F103" s="73"/>
      <c r="G103" s="121">
        <f t="shared" si="6"/>
        <v>1682.6</v>
      </c>
      <c r="H103" s="2"/>
      <c r="I103" s="12"/>
    </row>
    <row r="104" spans="1:9" ht="34.5" customHeight="1" x14ac:dyDescent="0.25">
      <c r="A104" s="32" t="s">
        <v>105</v>
      </c>
      <c r="B104" s="32"/>
      <c r="C104" s="70">
        <v>10</v>
      </c>
      <c r="D104" s="70" t="s">
        <v>2</v>
      </c>
      <c r="E104" s="42" t="s">
        <v>263</v>
      </c>
      <c r="F104" s="70"/>
      <c r="G104" s="44">
        <f t="shared" si="6"/>
        <v>1682.6</v>
      </c>
      <c r="H104" s="2"/>
      <c r="I104" s="12"/>
    </row>
    <row r="105" spans="1:9" ht="27" customHeight="1" x14ac:dyDescent="0.2">
      <c r="A105" s="50" t="s">
        <v>67</v>
      </c>
      <c r="B105" s="50"/>
      <c r="C105" s="73">
        <v>10</v>
      </c>
      <c r="D105" s="73" t="s">
        <v>2</v>
      </c>
      <c r="E105" s="74" t="s">
        <v>263</v>
      </c>
      <c r="F105" s="73">
        <v>300</v>
      </c>
      <c r="G105" s="121">
        <f t="shared" si="6"/>
        <v>1682.6</v>
      </c>
      <c r="H105" s="2"/>
      <c r="I105" s="12"/>
    </row>
    <row r="106" spans="1:9" ht="44.25" customHeight="1" x14ac:dyDescent="0.2">
      <c r="A106" s="51" t="s">
        <v>318</v>
      </c>
      <c r="B106" s="51"/>
      <c r="C106" s="45">
        <v>10</v>
      </c>
      <c r="D106" s="45" t="s">
        <v>2</v>
      </c>
      <c r="E106" s="74" t="s">
        <v>263</v>
      </c>
      <c r="F106" s="45">
        <v>320</v>
      </c>
      <c r="G106" s="84">
        <v>1682.6</v>
      </c>
      <c r="H106" s="2"/>
      <c r="I106" s="12"/>
    </row>
    <row r="107" spans="1:9" ht="29.25" customHeight="1" x14ac:dyDescent="0.25">
      <c r="A107" s="67" t="s">
        <v>20</v>
      </c>
      <c r="B107" s="67"/>
      <c r="C107" s="41">
        <v>10</v>
      </c>
      <c r="D107" s="41" t="s">
        <v>5</v>
      </c>
      <c r="E107" s="74"/>
      <c r="F107" s="45"/>
      <c r="G107" s="94">
        <f>G108</f>
        <v>71.599999999999994</v>
      </c>
      <c r="H107" s="2"/>
      <c r="I107" s="12"/>
    </row>
    <row r="108" spans="1:9" ht="27" customHeight="1" x14ac:dyDescent="0.25">
      <c r="A108" s="32" t="s">
        <v>104</v>
      </c>
      <c r="B108" s="32"/>
      <c r="C108" s="70">
        <v>10</v>
      </c>
      <c r="D108" s="70" t="s">
        <v>5</v>
      </c>
      <c r="E108" s="42" t="s">
        <v>230</v>
      </c>
      <c r="F108" s="52"/>
      <c r="G108" s="94">
        <f>G109+G112</f>
        <v>71.599999999999994</v>
      </c>
      <c r="H108" s="2"/>
      <c r="I108" s="12"/>
    </row>
    <row r="109" spans="1:9" ht="128.25" customHeight="1" x14ac:dyDescent="0.25">
      <c r="A109" s="103" t="s">
        <v>188</v>
      </c>
      <c r="B109" s="52"/>
      <c r="C109" s="52">
        <v>10</v>
      </c>
      <c r="D109" s="52" t="s">
        <v>5</v>
      </c>
      <c r="E109" s="76" t="s">
        <v>264</v>
      </c>
      <c r="F109" s="104"/>
      <c r="G109" s="71">
        <f>G110</f>
        <v>67</v>
      </c>
      <c r="H109" s="2"/>
      <c r="I109" s="12"/>
    </row>
    <row r="110" spans="1:9" ht="22.5" customHeight="1" x14ac:dyDescent="0.25">
      <c r="A110" s="51" t="s">
        <v>51</v>
      </c>
      <c r="B110" s="45"/>
      <c r="C110" s="45">
        <v>10</v>
      </c>
      <c r="D110" s="45" t="s">
        <v>5</v>
      </c>
      <c r="E110" s="82" t="s">
        <v>264</v>
      </c>
      <c r="F110" s="101" t="s">
        <v>63</v>
      </c>
      <c r="G110" s="149">
        <f>G111</f>
        <v>67</v>
      </c>
      <c r="H110" s="2"/>
      <c r="I110" s="12"/>
    </row>
    <row r="111" spans="1:9" ht="77.25" customHeight="1" x14ac:dyDescent="0.25">
      <c r="A111" s="169" t="s">
        <v>322</v>
      </c>
      <c r="B111" s="45"/>
      <c r="C111" s="45">
        <v>10</v>
      </c>
      <c r="D111" s="45" t="s">
        <v>5</v>
      </c>
      <c r="E111" s="82" t="s">
        <v>264</v>
      </c>
      <c r="F111" s="101" t="s">
        <v>64</v>
      </c>
      <c r="G111" s="149">
        <v>67</v>
      </c>
      <c r="H111" s="2"/>
      <c r="I111" s="12"/>
    </row>
    <row r="112" spans="1:9" ht="34.5" customHeight="1" x14ac:dyDescent="0.25">
      <c r="A112" s="32" t="s">
        <v>57</v>
      </c>
      <c r="B112" s="32"/>
      <c r="C112" s="88" t="s">
        <v>31</v>
      </c>
      <c r="D112" s="88" t="s">
        <v>5</v>
      </c>
      <c r="E112" s="99" t="s">
        <v>265</v>
      </c>
      <c r="F112" s="52"/>
      <c r="G112" s="100">
        <f t="shared" ref="G112:G113" si="7">G113</f>
        <v>4.5999999999999996</v>
      </c>
      <c r="H112" s="2"/>
      <c r="I112" s="12"/>
    </row>
    <row r="113" spans="1:9" ht="37.5" customHeight="1" x14ac:dyDescent="0.2">
      <c r="A113" s="50" t="s">
        <v>67</v>
      </c>
      <c r="B113" s="50"/>
      <c r="C113" s="101" t="s">
        <v>31</v>
      </c>
      <c r="D113" s="101" t="s">
        <v>5</v>
      </c>
      <c r="E113" s="95" t="s">
        <v>265</v>
      </c>
      <c r="F113" s="47">
        <v>300</v>
      </c>
      <c r="G113" s="84">
        <f t="shared" si="7"/>
        <v>4.5999999999999996</v>
      </c>
      <c r="H113" s="2"/>
      <c r="I113" s="12"/>
    </row>
    <row r="114" spans="1:9" ht="31.5" customHeight="1" x14ac:dyDescent="0.2">
      <c r="A114" s="102" t="s">
        <v>54</v>
      </c>
      <c r="B114" s="68"/>
      <c r="C114" s="101" t="s">
        <v>31</v>
      </c>
      <c r="D114" s="101" t="s">
        <v>5</v>
      </c>
      <c r="E114" s="95" t="s">
        <v>265</v>
      </c>
      <c r="F114" s="47">
        <v>310</v>
      </c>
      <c r="G114" s="84">
        <v>4.5999999999999996</v>
      </c>
      <c r="H114" s="2"/>
      <c r="I114" s="12"/>
    </row>
    <row r="115" spans="1:9" ht="32.25" customHeight="1" x14ac:dyDescent="0.25">
      <c r="A115" s="67" t="s">
        <v>35</v>
      </c>
      <c r="B115" s="67"/>
      <c r="C115" s="41">
        <v>10</v>
      </c>
      <c r="D115" s="41" t="s">
        <v>6</v>
      </c>
      <c r="E115" s="33"/>
      <c r="F115" s="41"/>
      <c r="G115" s="44">
        <f>G116</f>
        <v>12904.800000000001</v>
      </c>
      <c r="H115" s="2"/>
      <c r="I115" s="12"/>
    </row>
    <row r="116" spans="1:9" ht="66" customHeight="1" x14ac:dyDescent="0.25">
      <c r="A116" s="143" t="s">
        <v>248</v>
      </c>
      <c r="B116" s="49"/>
      <c r="C116" s="105">
        <v>10</v>
      </c>
      <c r="D116" s="105" t="s">
        <v>6</v>
      </c>
      <c r="E116" s="42" t="s">
        <v>136</v>
      </c>
      <c r="F116" s="105"/>
      <c r="G116" s="94">
        <f>G117</f>
        <v>12904.800000000001</v>
      </c>
      <c r="H116" s="2"/>
      <c r="I116" s="12"/>
    </row>
    <row r="117" spans="1:9" ht="30" x14ac:dyDescent="0.25">
      <c r="A117" s="67" t="s">
        <v>140</v>
      </c>
      <c r="B117" s="67"/>
      <c r="C117" s="105">
        <v>10</v>
      </c>
      <c r="D117" s="105" t="s">
        <v>6</v>
      </c>
      <c r="E117" s="42" t="s">
        <v>141</v>
      </c>
      <c r="F117" s="105"/>
      <c r="G117" s="94">
        <f>G118+G121+G124+G127+G130</f>
        <v>12904.800000000001</v>
      </c>
      <c r="H117" s="2"/>
      <c r="I117" s="12"/>
    </row>
    <row r="118" spans="1:9" ht="125.25" customHeight="1" x14ac:dyDescent="0.25">
      <c r="A118" s="103" t="s">
        <v>58</v>
      </c>
      <c r="B118" s="103"/>
      <c r="C118" s="105">
        <v>10</v>
      </c>
      <c r="D118" s="105" t="s">
        <v>6</v>
      </c>
      <c r="E118" s="106" t="s">
        <v>144</v>
      </c>
      <c r="F118" s="105"/>
      <c r="G118" s="94">
        <f>G119</f>
        <v>98.3</v>
      </c>
      <c r="H118" s="2"/>
      <c r="I118" s="12"/>
    </row>
    <row r="119" spans="1:9" ht="28.5" x14ac:dyDescent="0.2">
      <c r="A119" s="102" t="s">
        <v>67</v>
      </c>
      <c r="B119" s="102"/>
      <c r="C119" s="107">
        <v>10</v>
      </c>
      <c r="D119" s="107" t="s">
        <v>6</v>
      </c>
      <c r="E119" s="108" t="s">
        <v>144</v>
      </c>
      <c r="F119" s="45">
        <v>300</v>
      </c>
      <c r="G119" s="84">
        <f>G120</f>
        <v>98.3</v>
      </c>
      <c r="H119" s="2"/>
      <c r="I119" s="12"/>
    </row>
    <row r="120" spans="1:9" ht="25.5" customHeight="1" x14ac:dyDescent="0.2">
      <c r="A120" s="102" t="s">
        <v>54</v>
      </c>
      <c r="B120" s="102"/>
      <c r="C120" s="107">
        <v>10</v>
      </c>
      <c r="D120" s="107" t="s">
        <v>6</v>
      </c>
      <c r="E120" s="108" t="s">
        <v>144</v>
      </c>
      <c r="F120" s="107">
        <v>310</v>
      </c>
      <c r="G120" s="84">
        <v>98.3</v>
      </c>
      <c r="H120" s="2"/>
      <c r="I120" s="12"/>
    </row>
    <row r="121" spans="1:9" ht="25.5" customHeight="1" x14ac:dyDescent="0.25">
      <c r="A121" s="103" t="s">
        <v>59</v>
      </c>
      <c r="B121" s="103"/>
      <c r="C121" s="105">
        <v>10</v>
      </c>
      <c r="D121" s="105" t="s">
        <v>6</v>
      </c>
      <c r="E121" s="106" t="s">
        <v>145</v>
      </c>
      <c r="F121" s="109"/>
      <c r="G121" s="94">
        <f>G122</f>
        <v>224.7</v>
      </c>
      <c r="H121" s="2"/>
      <c r="I121" s="12"/>
    </row>
    <row r="122" spans="1:9" ht="28.5" x14ac:dyDescent="0.2">
      <c r="A122" s="102" t="s">
        <v>67</v>
      </c>
      <c r="B122" s="102"/>
      <c r="C122" s="107">
        <v>10</v>
      </c>
      <c r="D122" s="107" t="s">
        <v>6</v>
      </c>
      <c r="E122" s="108" t="s">
        <v>145</v>
      </c>
      <c r="F122" s="45">
        <v>300</v>
      </c>
      <c r="G122" s="84">
        <f>G123</f>
        <v>224.7</v>
      </c>
      <c r="H122" s="2"/>
      <c r="I122" s="12"/>
    </row>
    <row r="123" spans="1:9" s="1" customFormat="1" ht="46.5" customHeight="1" x14ac:dyDescent="0.25">
      <c r="A123" s="51" t="s">
        <v>318</v>
      </c>
      <c r="B123" s="83"/>
      <c r="C123" s="107">
        <v>10</v>
      </c>
      <c r="D123" s="107" t="s">
        <v>6</v>
      </c>
      <c r="E123" s="108" t="s">
        <v>145</v>
      </c>
      <c r="F123" s="107">
        <v>320</v>
      </c>
      <c r="G123" s="84">
        <v>224.7</v>
      </c>
      <c r="H123" s="28"/>
      <c r="I123" s="16"/>
    </row>
    <row r="124" spans="1:9" s="1" customFormat="1" ht="67.5" customHeight="1" x14ac:dyDescent="0.25">
      <c r="A124" s="67" t="s">
        <v>72</v>
      </c>
      <c r="B124" s="67"/>
      <c r="C124" s="70">
        <v>10</v>
      </c>
      <c r="D124" s="70" t="s">
        <v>6</v>
      </c>
      <c r="E124" s="106" t="s">
        <v>146</v>
      </c>
      <c r="F124" s="70"/>
      <c r="G124" s="44">
        <f>G125</f>
        <v>1263.5</v>
      </c>
      <c r="H124" s="28"/>
      <c r="I124" s="16"/>
    </row>
    <row r="125" spans="1:9" s="1" customFormat="1" ht="35.25" customHeight="1" x14ac:dyDescent="0.25">
      <c r="A125" s="102" t="s">
        <v>67</v>
      </c>
      <c r="B125" s="102"/>
      <c r="C125" s="45">
        <v>10</v>
      </c>
      <c r="D125" s="45" t="s">
        <v>6</v>
      </c>
      <c r="E125" s="108" t="s">
        <v>146</v>
      </c>
      <c r="F125" s="45">
        <v>300</v>
      </c>
      <c r="G125" s="149">
        <f>G126</f>
        <v>1263.5</v>
      </c>
      <c r="H125" s="28"/>
      <c r="I125" s="16"/>
    </row>
    <row r="126" spans="1:9" s="1" customFormat="1" ht="37.5" customHeight="1" x14ac:dyDescent="0.25">
      <c r="A126" s="102" t="s">
        <v>54</v>
      </c>
      <c r="B126" s="102"/>
      <c r="C126" s="45">
        <v>10</v>
      </c>
      <c r="D126" s="45" t="s">
        <v>6</v>
      </c>
      <c r="E126" s="108" t="s">
        <v>146</v>
      </c>
      <c r="F126" s="107">
        <v>310</v>
      </c>
      <c r="G126" s="149">
        <v>1263.5</v>
      </c>
      <c r="H126" s="28"/>
      <c r="I126" s="16"/>
    </row>
    <row r="127" spans="1:9" s="1" customFormat="1" ht="32.25" customHeight="1" x14ac:dyDescent="0.25">
      <c r="A127" s="67" t="s">
        <v>73</v>
      </c>
      <c r="B127" s="67"/>
      <c r="C127" s="70">
        <v>10</v>
      </c>
      <c r="D127" s="70" t="s">
        <v>6</v>
      </c>
      <c r="E127" s="106" t="s">
        <v>147</v>
      </c>
      <c r="F127" s="70"/>
      <c r="G127" s="44">
        <f>G128</f>
        <v>901.6</v>
      </c>
      <c r="H127" s="28"/>
      <c r="I127" s="16"/>
    </row>
    <row r="128" spans="1:9" ht="31.5" customHeight="1" x14ac:dyDescent="0.2">
      <c r="A128" s="102" t="s">
        <v>67</v>
      </c>
      <c r="B128" s="102"/>
      <c r="C128" s="107">
        <v>10</v>
      </c>
      <c r="D128" s="107" t="s">
        <v>6</v>
      </c>
      <c r="E128" s="108" t="s">
        <v>147</v>
      </c>
      <c r="F128" s="45">
        <v>300</v>
      </c>
      <c r="G128" s="149">
        <f>G129</f>
        <v>901.6</v>
      </c>
      <c r="H128" s="2"/>
      <c r="I128" s="12"/>
    </row>
    <row r="129" spans="1:9" ht="45.75" customHeight="1" x14ac:dyDescent="0.2">
      <c r="A129" s="51" t="s">
        <v>318</v>
      </c>
      <c r="B129" s="102"/>
      <c r="C129" s="107">
        <v>10</v>
      </c>
      <c r="D129" s="107" t="s">
        <v>6</v>
      </c>
      <c r="E129" s="108" t="s">
        <v>147</v>
      </c>
      <c r="F129" s="45">
        <v>320</v>
      </c>
      <c r="G129" s="149">
        <v>901.6</v>
      </c>
      <c r="H129" s="2"/>
      <c r="I129" s="12"/>
    </row>
    <row r="130" spans="1:9" ht="60" x14ac:dyDescent="0.25">
      <c r="A130" s="67" t="s">
        <v>74</v>
      </c>
      <c r="B130" s="110"/>
      <c r="C130" s="105">
        <v>10</v>
      </c>
      <c r="D130" s="105" t="s">
        <v>6</v>
      </c>
      <c r="E130" s="106" t="s">
        <v>148</v>
      </c>
      <c r="F130" s="70"/>
      <c r="G130" s="44">
        <f>G131</f>
        <v>10416.700000000001</v>
      </c>
      <c r="H130" s="2"/>
      <c r="I130" s="12"/>
    </row>
    <row r="131" spans="1:9" ht="33" customHeight="1" x14ac:dyDescent="0.2">
      <c r="A131" s="102" t="s">
        <v>67</v>
      </c>
      <c r="B131" s="102"/>
      <c r="C131" s="107">
        <v>10</v>
      </c>
      <c r="D131" s="107" t="s">
        <v>6</v>
      </c>
      <c r="E131" s="108" t="s">
        <v>148</v>
      </c>
      <c r="F131" s="45">
        <v>300</v>
      </c>
      <c r="G131" s="149">
        <f>G132</f>
        <v>10416.700000000001</v>
      </c>
      <c r="H131" s="2"/>
      <c r="I131" s="12"/>
    </row>
    <row r="132" spans="1:9" ht="40.5" customHeight="1" x14ac:dyDescent="0.25">
      <c r="A132" s="102" t="s">
        <v>54</v>
      </c>
      <c r="B132" s="111"/>
      <c r="C132" s="45">
        <v>10</v>
      </c>
      <c r="D132" s="45" t="s">
        <v>6</v>
      </c>
      <c r="E132" s="112" t="s">
        <v>148</v>
      </c>
      <c r="F132" s="107">
        <v>310</v>
      </c>
      <c r="G132" s="149">
        <v>10416.700000000001</v>
      </c>
      <c r="H132" s="2"/>
      <c r="I132" s="12"/>
    </row>
    <row r="133" spans="1:9" ht="40.5" customHeight="1" x14ac:dyDescent="0.25">
      <c r="A133" s="60" t="s">
        <v>152</v>
      </c>
      <c r="B133" s="113">
        <v>963</v>
      </c>
      <c r="C133" s="114"/>
      <c r="D133" s="114"/>
      <c r="E133" s="114"/>
      <c r="F133" s="114"/>
      <c r="G133" s="116">
        <f t="shared" ref="G133:G138" si="8">G134</f>
        <v>682.9</v>
      </c>
      <c r="H133" s="2"/>
      <c r="I133" s="12"/>
    </row>
    <row r="134" spans="1:9" ht="30.75" customHeight="1" x14ac:dyDescent="0.25">
      <c r="A134" s="31" t="s">
        <v>1</v>
      </c>
      <c r="B134" s="68"/>
      <c r="C134" s="65" t="s">
        <v>2</v>
      </c>
      <c r="D134" s="65"/>
      <c r="E134" s="66"/>
      <c r="F134" s="65"/>
      <c r="G134" s="92">
        <f>G135+G140</f>
        <v>682.9</v>
      </c>
      <c r="H134" s="2"/>
      <c r="I134" s="12"/>
    </row>
    <row r="135" spans="1:9" ht="73.5" customHeight="1" x14ac:dyDescent="0.25">
      <c r="A135" s="67" t="s">
        <v>69</v>
      </c>
      <c r="B135" s="111"/>
      <c r="C135" s="41" t="s">
        <v>2</v>
      </c>
      <c r="D135" s="41" t="s">
        <v>5</v>
      </c>
      <c r="E135" s="33"/>
      <c r="F135" s="41"/>
      <c r="G135" s="44">
        <f t="shared" si="8"/>
        <v>628.9</v>
      </c>
      <c r="H135" s="2"/>
      <c r="I135" s="12"/>
    </row>
    <row r="136" spans="1:9" ht="30.75" customHeight="1" x14ac:dyDescent="0.25">
      <c r="A136" s="32" t="s">
        <v>75</v>
      </c>
      <c r="B136" s="111"/>
      <c r="C136" s="70" t="s">
        <v>2</v>
      </c>
      <c r="D136" s="70" t="s">
        <v>5</v>
      </c>
      <c r="E136" s="42" t="s">
        <v>230</v>
      </c>
      <c r="F136" s="70"/>
      <c r="G136" s="44">
        <f>G137</f>
        <v>628.9</v>
      </c>
      <c r="H136" s="2"/>
      <c r="I136" s="12"/>
    </row>
    <row r="137" spans="1:9" ht="30.75" customHeight="1" x14ac:dyDescent="0.25">
      <c r="A137" s="32" t="s">
        <v>4</v>
      </c>
      <c r="B137" s="111"/>
      <c r="C137" s="70" t="s">
        <v>2</v>
      </c>
      <c r="D137" s="70" t="s">
        <v>5</v>
      </c>
      <c r="E137" s="42" t="s">
        <v>266</v>
      </c>
      <c r="F137" s="70"/>
      <c r="G137" s="44">
        <f>G138</f>
        <v>628.9</v>
      </c>
      <c r="H137" s="2"/>
      <c r="I137" s="12"/>
    </row>
    <row r="138" spans="1:9" ht="84.75" customHeight="1" x14ac:dyDescent="0.25">
      <c r="A138" s="72" t="s">
        <v>76</v>
      </c>
      <c r="B138" s="111"/>
      <c r="C138" s="45" t="s">
        <v>2</v>
      </c>
      <c r="D138" s="45" t="s">
        <v>5</v>
      </c>
      <c r="E138" s="74" t="s">
        <v>266</v>
      </c>
      <c r="F138" s="43">
        <v>100</v>
      </c>
      <c r="G138" s="121">
        <f t="shared" si="8"/>
        <v>628.9</v>
      </c>
      <c r="H138" s="2"/>
      <c r="I138" s="12"/>
    </row>
    <row r="139" spans="1:9" ht="30.75" customHeight="1" x14ac:dyDescent="0.25">
      <c r="A139" s="72" t="s">
        <v>77</v>
      </c>
      <c r="B139" s="111"/>
      <c r="C139" s="45" t="s">
        <v>2</v>
      </c>
      <c r="D139" s="45" t="s">
        <v>5</v>
      </c>
      <c r="E139" s="74" t="s">
        <v>266</v>
      </c>
      <c r="F139" s="45">
        <v>120</v>
      </c>
      <c r="G139" s="121">
        <v>628.9</v>
      </c>
      <c r="H139" s="2"/>
      <c r="I139" s="12"/>
    </row>
    <row r="140" spans="1:9" ht="19.5" customHeight="1" x14ac:dyDescent="0.25">
      <c r="A140" s="67" t="s">
        <v>8</v>
      </c>
      <c r="B140" s="111"/>
      <c r="C140" s="70" t="s">
        <v>2</v>
      </c>
      <c r="D140" s="70">
        <v>13</v>
      </c>
      <c r="E140" s="42"/>
      <c r="F140" s="52"/>
      <c r="G140" s="44">
        <f>G142</f>
        <v>54</v>
      </c>
      <c r="H140" s="2"/>
      <c r="I140" s="12"/>
    </row>
    <row r="141" spans="1:9" ht="26.25" customHeight="1" x14ac:dyDescent="0.25">
      <c r="A141" s="32" t="s">
        <v>75</v>
      </c>
      <c r="B141" s="111"/>
      <c r="C141" s="52" t="s">
        <v>2</v>
      </c>
      <c r="D141" s="52">
        <v>13</v>
      </c>
      <c r="E141" s="42" t="s">
        <v>230</v>
      </c>
      <c r="F141" s="52"/>
      <c r="G141" s="44">
        <f>G142</f>
        <v>54</v>
      </c>
      <c r="H141" s="2"/>
      <c r="I141" s="12"/>
    </row>
    <row r="142" spans="1:9" ht="30" customHeight="1" x14ac:dyDescent="0.25">
      <c r="A142" s="67" t="s">
        <v>48</v>
      </c>
      <c r="B142" s="111"/>
      <c r="C142" s="45" t="s">
        <v>2</v>
      </c>
      <c r="D142" s="45">
        <v>13</v>
      </c>
      <c r="E142" s="74" t="s">
        <v>246</v>
      </c>
      <c r="F142" s="45"/>
      <c r="G142" s="121">
        <f>G143</f>
        <v>54</v>
      </c>
      <c r="H142" s="2"/>
      <c r="I142" s="12"/>
    </row>
    <row r="143" spans="1:9" ht="41.25" customHeight="1" x14ac:dyDescent="0.25">
      <c r="A143" s="50" t="s">
        <v>67</v>
      </c>
      <c r="B143" s="111"/>
      <c r="C143" s="45" t="s">
        <v>2</v>
      </c>
      <c r="D143" s="45">
        <v>13</v>
      </c>
      <c r="E143" s="74" t="s">
        <v>246</v>
      </c>
      <c r="F143" s="45">
        <v>300</v>
      </c>
      <c r="G143" s="121">
        <f t="shared" ref="G143" si="9">G144</f>
        <v>54</v>
      </c>
      <c r="H143" s="2"/>
      <c r="I143" s="12"/>
    </row>
    <row r="144" spans="1:9" ht="21" customHeight="1" x14ac:dyDescent="0.25">
      <c r="A144" s="115" t="s">
        <v>185</v>
      </c>
      <c r="B144" s="111"/>
      <c r="C144" s="45" t="s">
        <v>2</v>
      </c>
      <c r="D144" s="45">
        <v>13</v>
      </c>
      <c r="E144" s="74" t="s">
        <v>246</v>
      </c>
      <c r="F144" s="45">
        <v>350</v>
      </c>
      <c r="G144" s="121">
        <v>54</v>
      </c>
      <c r="H144" s="2"/>
      <c r="I144" s="12"/>
    </row>
    <row r="145" spans="1:9" ht="35.25" customHeight="1" x14ac:dyDescent="0.25">
      <c r="A145" s="60" t="s">
        <v>153</v>
      </c>
      <c r="B145" s="61">
        <v>934</v>
      </c>
      <c r="C145" s="62"/>
      <c r="D145" s="62"/>
      <c r="E145" s="62"/>
      <c r="F145" s="62"/>
      <c r="G145" s="116">
        <f t="shared" ref="G145:G150" si="10">G146</f>
        <v>1181.3</v>
      </c>
      <c r="H145" s="2"/>
      <c r="I145" s="12"/>
    </row>
    <row r="146" spans="1:9" ht="24" customHeight="1" x14ac:dyDescent="0.25">
      <c r="A146" s="31" t="s">
        <v>1</v>
      </c>
      <c r="B146" s="68"/>
      <c r="C146" s="65" t="s">
        <v>2</v>
      </c>
      <c r="D146" s="65"/>
      <c r="E146" s="66"/>
      <c r="F146" s="65"/>
      <c r="G146" s="80">
        <f t="shared" si="10"/>
        <v>1181.3</v>
      </c>
      <c r="H146" s="2"/>
      <c r="I146" s="12"/>
    </row>
    <row r="147" spans="1:9" ht="30.75" customHeight="1" x14ac:dyDescent="0.25">
      <c r="A147" s="31" t="s">
        <v>127</v>
      </c>
      <c r="B147" s="68"/>
      <c r="C147" s="41" t="s">
        <v>2</v>
      </c>
      <c r="D147" s="41" t="s">
        <v>12</v>
      </c>
      <c r="E147" s="87"/>
      <c r="F147" s="45"/>
      <c r="G147" s="80">
        <f t="shared" si="10"/>
        <v>1181.3</v>
      </c>
      <c r="H147" s="2"/>
      <c r="I147" s="12"/>
    </row>
    <row r="148" spans="1:9" ht="25.5" customHeight="1" x14ac:dyDescent="0.25">
      <c r="A148" s="49" t="s">
        <v>75</v>
      </c>
      <c r="B148" s="68"/>
      <c r="C148" s="70" t="s">
        <v>2</v>
      </c>
      <c r="D148" s="70" t="s">
        <v>12</v>
      </c>
      <c r="E148" s="42" t="s">
        <v>230</v>
      </c>
      <c r="F148" s="52"/>
      <c r="G148" s="44">
        <f t="shared" si="10"/>
        <v>1181.3</v>
      </c>
      <c r="H148" s="11"/>
      <c r="I148" s="12"/>
    </row>
    <row r="149" spans="1:9" ht="39.75" customHeight="1" x14ac:dyDescent="0.25">
      <c r="A149" s="32" t="s">
        <v>267</v>
      </c>
      <c r="B149" s="68"/>
      <c r="C149" s="73" t="s">
        <v>2</v>
      </c>
      <c r="D149" s="73" t="s">
        <v>12</v>
      </c>
      <c r="E149" s="42" t="s">
        <v>268</v>
      </c>
      <c r="F149" s="41"/>
      <c r="G149" s="44">
        <f>G150</f>
        <v>1181.3</v>
      </c>
      <c r="H149" s="2"/>
      <c r="I149" s="12"/>
    </row>
    <row r="150" spans="1:9" ht="81" customHeight="1" x14ac:dyDescent="0.2">
      <c r="A150" s="72" t="s">
        <v>76</v>
      </c>
      <c r="B150" s="68"/>
      <c r="C150" s="73" t="s">
        <v>2</v>
      </c>
      <c r="D150" s="73" t="s">
        <v>12</v>
      </c>
      <c r="E150" s="46" t="s">
        <v>268</v>
      </c>
      <c r="F150" s="43">
        <v>100</v>
      </c>
      <c r="G150" s="121">
        <f t="shared" si="10"/>
        <v>1181.3</v>
      </c>
      <c r="H150" s="2"/>
      <c r="I150" s="12"/>
    </row>
    <row r="151" spans="1:9" ht="33.75" customHeight="1" x14ac:dyDescent="0.2">
      <c r="A151" s="72" t="s">
        <v>77</v>
      </c>
      <c r="B151" s="68"/>
      <c r="C151" s="73" t="s">
        <v>2</v>
      </c>
      <c r="D151" s="73" t="s">
        <v>12</v>
      </c>
      <c r="E151" s="46" t="s">
        <v>268</v>
      </c>
      <c r="F151" s="45">
        <v>120</v>
      </c>
      <c r="G151" s="84">
        <v>1181.3</v>
      </c>
      <c r="H151" s="2"/>
      <c r="I151" s="12"/>
    </row>
    <row r="152" spans="1:9" ht="57.75" customHeight="1" x14ac:dyDescent="0.25">
      <c r="A152" s="117" t="s">
        <v>154</v>
      </c>
      <c r="B152" s="61">
        <v>902</v>
      </c>
      <c r="C152" s="62"/>
      <c r="D152" s="62"/>
      <c r="E152" s="62"/>
      <c r="F152" s="62"/>
      <c r="G152" s="116">
        <f>G153+G214+G192+G199+G206</f>
        <v>139166.6</v>
      </c>
      <c r="H152" s="2"/>
      <c r="I152" s="12"/>
    </row>
    <row r="153" spans="1:9" ht="25.5" customHeight="1" x14ac:dyDescent="0.25">
      <c r="A153" s="31" t="s">
        <v>1</v>
      </c>
      <c r="B153" s="89"/>
      <c r="C153" s="90" t="s">
        <v>2</v>
      </c>
      <c r="D153" s="118"/>
      <c r="E153" s="91"/>
      <c r="F153" s="118"/>
      <c r="G153" s="92">
        <f>G154+G168</f>
        <v>25422.5</v>
      </c>
      <c r="H153" s="2"/>
      <c r="I153" s="12"/>
    </row>
    <row r="154" spans="1:9" ht="64.5" customHeight="1" x14ac:dyDescent="0.25">
      <c r="A154" s="31" t="s">
        <v>127</v>
      </c>
      <c r="B154" s="68"/>
      <c r="C154" s="41" t="s">
        <v>2</v>
      </c>
      <c r="D154" s="41" t="s">
        <v>12</v>
      </c>
      <c r="E154" s="87"/>
      <c r="F154" s="45"/>
      <c r="G154" s="80">
        <f>G155+G164</f>
        <v>9991.4</v>
      </c>
      <c r="H154" s="2"/>
      <c r="I154" s="12"/>
    </row>
    <row r="155" spans="1:9" ht="120" x14ac:dyDescent="0.25">
      <c r="A155" s="137" t="s">
        <v>269</v>
      </c>
      <c r="B155" s="68"/>
      <c r="C155" s="41" t="s">
        <v>2</v>
      </c>
      <c r="D155" s="41" t="s">
        <v>12</v>
      </c>
      <c r="E155" s="42" t="s">
        <v>80</v>
      </c>
      <c r="F155" s="41"/>
      <c r="G155" s="44">
        <f t="shared" ref="G155:G159" si="11">G156</f>
        <v>9454.1</v>
      </c>
      <c r="H155" s="2"/>
      <c r="I155" s="12"/>
    </row>
    <row r="156" spans="1:9" ht="30" x14ac:dyDescent="0.25">
      <c r="A156" s="67" t="s">
        <v>107</v>
      </c>
      <c r="B156" s="68"/>
      <c r="C156" s="41" t="s">
        <v>2</v>
      </c>
      <c r="D156" s="41" t="s">
        <v>12</v>
      </c>
      <c r="E156" s="42" t="s">
        <v>82</v>
      </c>
      <c r="F156" s="41"/>
      <c r="G156" s="44">
        <f t="shared" si="11"/>
        <v>9454.1</v>
      </c>
      <c r="H156" s="2"/>
      <c r="I156" s="12"/>
    </row>
    <row r="157" spans="1:9" ht="63.75" customHeight="1" x14ac:dyDescent="0.25">
      <c r="A157" s="67" t="s">
        <v>81</v>
      </c>
      <c r="B157" s="68"/>
      <c r="C157" s="41" t="s">
        <v>2</v>
      </c>
      <c r="D157" s="41" t="s">
        <v>12</v>
      </c>
      <c r="E157" s="42" t="s">
        <v>83</v>
      </c>
      <c r="F157" s="41"/>
      <c r="G157" s="44">
        <f>G158+G161</f>
        <v>9454.1</v>
      </c>
      <c r="H157" s="2"/>
      <c r="I157" s="12"/>
    </row>
    <row r="158" spans="1:9" ht="15" x14ac:dyDescent="0.25">
      <c r="A158" s="32" t="s">
        <v>4</v>
      </c>
      <c r="B158" s="68"/>
      <c r="C158" s="70" t="s">
        <v>2</v>
      </c>
      <c r="D158" s="70" t="s">
        <v>12</v>
      </c>
      <c r="E158" s="42" t="s">
        <v>164</v>
      </c>
      <c r="F158" s="70"/>
      <c r="G158" s="44">
        <f t="shared" si="11"/>
        <v>9226.6</v>
      </c>
      <c r="H158" s="2"/>
      <c r="I158" s="12"/>
    </row>
    <row r="159" spans="1:9" ht="75" customHeight="1" x14ac:dyDescent="0.2">
      <c r="A159" s="72" t="s">
        <v>76</v>
      </c>
      <c r="B159" s="68"/>
      <c r="C159" s="73" t="s">
        <v>2</v>
      </c>
      <c r="D159" s="73" t="s">
        <v>12</v>
      </c>
      <c r="E159" s="46" t="s">
        <v>164</v>
      </c>
      <c r="F159" s="43">
        <v>100</v>
      </c>
      <c r="G159" s="121">
        <f t="shared" si="11"/>
        <v>9226.6</v>
      </c>
      <c r="H159" s="2"/>
      <c r="I159" s="12"/>
    </row>
    <row r="160" spans="1:9" ht="22.5" customHeight="1" x14ac:dyDescent="0.2">
      <c r="A160" s="72" t="s">
        <v>77</v>
      </c>
      <c r="B160" s="68"/>
      <c r="C160" s="73" t="s">
        <v>2</v>
      </c>
      <c r="D160" s="73" t="s">
        <v>12</v>
      </c>
      <c r="E160" s="46" t="s">
        <v>164</v>
      </c>
      <c r="F160" s="45">
        <v>120</v>
      </c>
      <c r="G160" s="84">
        <v>9226.6</v>
      </c>
      <c r="H160" s="2"/>
      <c r="I160" s="12"/>
    </row>
    <row r="161" spans="1:9" ht="92.25" customHeight="1" x14ac:dyDescent="0.25">
      <c r="A161" s="103" t="s">
        <v>171</v>
      </c>
      <c r="B161" s="68"/>
      <c r="C161" s="70" t="s">
        <v>2</v>
      </c>
      <c r="D161" s="70" t="s">
        <v>12</v>
      </c>
      <c r="E161" s="76" t="s">
        <v>172</v>
      </c>
      <c r="F161" s="77"/>
      <c r="G161" s="71">
        <f>G162</f>
        <v>227.5</v>
      </c>
      <c r="H161" s="2"/>
      <c r="I161" s="12"/>
    </row>
    <row r="162" spans="1:9" ht="87" customHeight="1" x14ac:dyDescent="0.25">
      <c r="A162" s="72" t="s">
        <v>76</v>
      </c>
      <c r="B162" s="68"/>
      <c r="C162" s="43" t="s">
        <v>2</v>
      </c>
      <c r="D162" s="73" t="s">
        <v>12</v>
      </c>
      <c r="E162" s="82" t="s">
        <v>172</v>
      </c>
      <c r="F162" s="43">
        <v>100</v>
      </c>
      <c r="G162" s="149">
        <f>G163</f>
        <v>227.5</v>
      </c>
      <c r="H162" s="2"/>
      <c r="I162" s="12"/>
    </row>
    <row r="163" spans="1:9" s="2" customFormat="1" ht="34.5" customHeight="1" x14ac:dyDescent="0.25">
      <c r="A163" s="72" t="s">
        <v>77</v>
      </c>
      <c r="B163" s="68"/>
      <c r="C163" s="43" t="s">
        <v>2</v>
      </c>
      <c r="D163" s="73" t="s">
        <v>12</v>
      </c>
      <c r="E163" s="82" t="s">
        <v>172</v>
      </c>
      <c r="F163" s="45">
        <v>120</v>
      </c>
      <c r="G163" s="149">
        <v>227.5</v>
      </c>
      <c r="I163" s="14"/>
    </row>
    <row r="164" spans="1:9" s="2" customFormat="1" ht="24" customHeight="1" x14ac:dyDescent="0.25">
      <c r="A164" s="110" t="s">
        <v>75</v>
      </c>
      <c r="B164" s="68"/>
      <c r="C164" s="41" t="s">
        <v>2</v>
      </c>
      <c r="D164" s="41" t="s">
        <v>12</v>
      </c>
      <c r="E164" s="42" t="s">
        <v>230</v>
      </c>
      <c r="F164" s="41"/>
      <c r="G164" s="94">
        <f>G165</f>
        <v>537.29999999999995</v>
      </c>
      <c r="I164" s="14"/>
    </row>
    <row r="165" spans="1:9" s="2" customFormat="1" ht="45" customHeight="1" x14ac:dyDescent="0.25">
      <c r="A165" s="49" t="s">
        <v>270</v>
      </c>
      <c r="B165" s="68"/>
      <c r="C165" s="73" t="s">
        <v>2</v>
      </c>
      <c r="D165" s="73" t="s">
        <v>12</v>
      </c>
      <c r="E165" s="46" t="s">
        <v>271</v>
      </c>
      <c r="F165" s="41"/>
      <c r="G165" s="94">
        <f>G166</f>
        <v>537.29999999999995</v>
      </c>
      <c r="I165" s="14"/>
    </row>
    <row r="166" spans="1:9" ht="84.75" customHeight="1" x14ac:dyDescent="0.2">
      <c r="A166" s="72" t="s">
        <v>76</v>
      </c>
      <c r="B166" s="68"/>
      <c r="C166" s="73" t="s">
        <v>2</v>
      </c>
      <c r="D166" s="73" t="s">
        <v>12</v>
      </c>
      <c r="E166" s="46" t="s">
        <v>271</v>
      </c>
      <c r="F166" s="43">
        <v>100</v>
      </c>
      <c r="G166" s="121">
        <f t="shared" ref="G166" si="12">G167</f>
        <v>537.29999999999995</v>
      </c>
      <c r="H166" s="2"/>
      <c r="I166" s="12"/>
    </row>
    <row r="167" spans="1:9" ht="37.5" customHeight="1" x14ac:dyDescent="0.2">
      <c r="A167" s="72" t="s">
        <v>77</v>
      </c>
      <c r="B167" s="68"/>
      <c r="C167" s="73" t="s">
        <v>2</v>
      </c>
      <c r="D167" s="73" t="s">
        <v>12</v>
      </c>
      <c r="E167" s="46" t="s">
        <v>271</v>
      </c>
      <c r="F167" s="45">
        <v>120</v>
      </c>
      <c r="G167" s="84">
        <v>537.29999999999995</v>
      </c>
      <c r="H167" s="2"/>
      <c r="I167" s="12"/>
    </row>
    <row r="168" spans="1:9" ht="18.75" customHeight="1" x14ac:dyDescent="0.25">
      <c r="A168" s="67" t="s">
        <v>8</v>
      </c>
      <c r="B168" s="67"/>
      <c r="C168" s="70" t="s">
        <v>2</v>
      </c>
      <c r="D168" s="70">
        <v>13</v>
      </c>
      <c r="E168" s="42"/>
      <c r="F168" s="70"/>
      <c r="G168" s="94">
        <f>G169+G179</f>
        <v>15431.1</v>
      </c>
      <c r="H168" s="2"/>
      <c r="I168" s="12"/>
    </row>
    <row r="169" spans="1:9" ht="131.25" customHeight="1" x14ac:dyDescent="0.25">
      <c r="A169" s="137" t="s">
        <v>269</v>
      </c>
      <c r="B169" s="119"/>
      <c r="C169" s="70" t="s">
        <v>2</v>
      </c>
      <c r="D169" s="70">
        <v>13</v>
      </c>
      <c r="E169" s="42" t="s">
        <v>80</v>
      </c>
      <c r="F169" s="70"/>
      <c r="G169" s="94">
        <f>G170</f>
        <v>14932.300000000001</v>
      </c>
      <c r="H169" s="2"/>
      <c r="I169" s="12"/>
    </row>
    <row r="170" spans="1:9" ht="36" customHeight="1" x14ac:dyDescent="0.25">
      <c r="A170" s="67" t="s">
        <v>107</v>
      </c>
      <c r="B170" s="119"/>
      <c r="C170" s="70" t="s">
        <v>2</v>
      </c>
      <c r="D170" s="70">
        <v>13</v>
      </c>
      <c r="E170" s="42" t="s">
        <v>82</v>
      </c>
      <c r="F170" s="70"/>
      <c r="G170" s="94">
        <f>G171</f>
        <v>14932.300000000001</v>
      </c>
      <c r="H170" s="2"/>
      <c r="I170" s="12"/>
    </row>
    <row r="171" spans="1:9" ht="81.75" customHeight="1" x14ac:dyDescent="0.25">
      <c r="A171" s="120" t="s">
        <v>160</v>
      </c>
      <c r="B171" s="119"/>
      <c r="C171" s="70" t="s">
        <v>2</v>
      </c>
      <c r="D171" s="70">
        <v>13</v>
      </c>
      <c r="E171" s="42" t="s">
        <v>161</v>
      </c>
      <c r="F171" s="70"/>
      <c r="G171" s="94">
        <f>G172</f>
        <v>14932.300000000001</v>
      </c>
      <c r="H171" s="2"/>
      <c r="I171" s="12"/>
    </row>
    <row r="172" spans="1:9" ht="45" customHeight="1" x14ac:dyDescent="0.25">
      <c r="A172" s="32" t="s">
        <v>149</v>
      </c>
      <c r="B172" s="68"/>
      <c r="C172" s="70" t="s">
        <v>2</v>
      </c>
      <c r="D172" s="70">
        <v>13</v>
      </c>
      <c r="E172" s="42" t="s">
        <v>159</v>
      </c>
      <c r="F172" s="70"/>
      <c r="G172" s="94">
        <f>G173+G175+G177</f>
        <v>14932.300000000001</v>
      </c>
      <c r="H172" s="2"/>
      <c r="I172" s="12"/>
    </row>
    <row r="173" spans="1:9" ht="67.5" customHeight="1" x14ac:dyDescent="0.2">
      <c r="A173" s="72" t="s">
        <v>76</v>
      </c>
      <c r="B173" s="68"/>
      <c r="C173" s="43" t="s">
        <v>2</v>
      </c>
      <c r="D173" s="43">
        <v>13</v>
      </c>
      <c r="E173" s="46" t="s">
        <v>159</v>
      </c>
      <c r="F173" s="45">
        <v>100</v>
      </c>
      <c r="G173" s="84">
        <f>G174</f>
        <v>9871.6</v>
      </c>
      <c r="H173" s="2"/>
      <c r="I173" s="12"/>
    </row>
    <row r="174" spans="1:9" ht="30" customHeight="1" x14ac:dyDescent="0.2">
      <c r="A174" s="79" t="s">
        <v>316</v>
      </c>
      <c r="B174" s="68"/>
      <c r="C174" s="43" t="s">
        <v>2</v>
      </c>
      <c r="D174" s="43">
        <v>13</v>
      </c>
      <c r="E174" s="46" t="s">
        <v>159</v>
      </c>
      <c r="F174" s="45">
        <v>110</v>
      </c>
      <c r="G174" s="84">
        <v>9871.6</v>
      </c>
      <c r="H174" s="2"/>
      <c r="I174" s="12"/>
    </row>
    <row r="175" spans="1:9" ht="30" customHeight="1" x14ac:dyDescent="0.2">
      <c r="A175" s="72" t="s">
        <v>317</v>
      </c>
      <c r="B175" s="68"/>
      <c r="C175" s="43" t="s">
        <v>2</v>
      </c>
      <c r="D175" s="43">
        <v>13</v>
      </c>
      <c r="E175" s="46" t="s">
        <v>159</v>
      </c>
      <c r="F175" s="45">
        <v>200</v>
      </c>
      <c r="G175" s="84">
        <f>G176</f>
        <v>5035.1000000000004</v>
      </c>
      <c r="H175" s="2"/>
      <c r="I175" s="12"/>
    </row>
    <row r="176" spans="1:9" ht="42" customHeight="1" x14ac:dyDescent="0.2">
      <c r="A176" s="72" t="s">
        <v>78</v>
      </c>
      <c r="B176" s="68"/>
      <c r="C176" s="43" t="s">
        <v>2</v>
      </c>
      <c r="D176" s="43">
        <v>13</v>
      </c>
      <c r="E176" s="46" t="s">
        <v>159</v>
      </c>
      <c r="F176" s="45">
        <v>240</v>
      </c>
      <c r="G176" s="84">
        <v>5035.1000000000004</v>
      </c>
      <c r="H176" s="2"/>
      <c r="I176" s="12"/>
    </row>
    <row r="177" spans="1:9" ht="18" customHeight="1" x14ac:dyDescent="0.2">
      <c r="A177" s="72" t="s">
        <v>51</v>
      </c>
      <c r="B177" s="68"/>
      <c r="C177" s="43" t="s">
        <v>2</v>
      </c>
      <c r="D177" s="43">
        <v>13</v>
      </c>
      <c r="E177" s="46" t="s">
        <v>159</v>
      </c>
      <c r="F177" s="45">
        <v>800</v>
      </c>
      <c r="G177" s="84">
        <f>G178</f>
        <v>25.6</v>
      </c>
      <c r="H177" s="2"/>
      <c r="I177" s="12"/>
    </row>
    <row r="178" spans="1:9" ht="18" customHeight="1" x14ac:dyDescent="0.2">
      <c r="A178" s="72" t="s">
        <v>49</v>
      </c>
      <c r="B178" s="68"/>
      <c r="C178" s="43" t="s">
        <v>2</v>
      </c>
      <c r="D178" s="43">
        <v>13</v>
      </c>
      <c r="E178" s="46" t="s">
        <v>159</v>
      </c>
      <c r="F178" s="45">
        <v>850</v>
      </c>
      <c r="G178" s="84">
        <v>25.6</v>
      </c>
      <c r="H178" s="2"/>
      <c r="I178" s="12"/>
    </row>
    <row r="179" spans="1:9" s="2" customFormat="1" ht="24" customHeight="1" x14ac:dyDescent="0.25">
      <c r="A179" s="32" t="s">
        <v>75</v>
      </c>
      <c r="B179" s="68"/>
      <c r="C179" s="70" t="s">
        <v>2</v>
      </c>
      <c r="D179" s="70">
        <v>13</v>
      </c>
      <c r="E179" s="42" t="s">
        <v>230</v>
      </c>
      <c r="F179" s="52"/>
      <c r="G179" s="94">
        <f>G186+G189+G180+G183</f>
        <v>498.79999999999995</v>
      </c>
      <c r="I179" s="14"/>
    </row>
    <row r="180" spans="1:9" s="2" customFormat="1" ht="42.75" customHeight="1" x14ac:dyDescent="0.25">
      <c r="A180" s="156" t="s">
        <v>273</v>
      </c>
      <c r="B180" s="72"/>
      <c r="C180" s="41" t="s">
        <v>2</v>
      </c>
      <c r="D180" s="41">
        <v>13</v>
      </c>
      <c r="E180" s="76" t="s">
        <v>274</v>
      </c>
      <c r="F180" s="41"/>
      <c r="G180" s="78">
        <f>G181</f>
        <v>465.4</v>
      </c>
      <c r="I180" s="14"/>
    </row>
    <row r="181" spans="1:9" s="2" customFormat="1" ht="28.5" customHeight="1" x14ac:dyDescent="0.25">
      <c r="A181" s="72" t="s">
        <v>317</v>
      </c>
      <c r="B181" s="72"/>
      <c r="C181" s="45" t="s">
        <v>2</v>
      </c>
      <c r="D181" s="43">
        <v>13</v>
      </c>
      <c r="E181" s="82" t="s">
        <v>274</v>
      </c>
      <c r="F181" s="45">
        <v>200</v>
      </c>
      <c r="G181" s="151">
        <f>G182</f>
        <v>465.4</v>
      </c>
      <c r="I181" s="14"/>
    </row>
    <row r="182" spans="1:9" s="2" customFormat="1" ht="48" customHeight="1" x14ac:dyDescent="0.25">
      <c r="A182" s="72" t="s">
        <v>78</v>
      </c>
      <c r="B182" s="72"/>
      <c r="C182" s="45" t="s">
        <v>2</v>
      </c>
      <c r="D182" s="43">
        <v>13</v>
      </c>
      <c r="E182" s="82" t="s">
        <v>274</v>
      </c>
      <c r="F182" s="45">
        <v>240</v>
      </c>
      <c r="G182" s="151">
        <v>465.4</v>
      </c>
      <c r="I182" s="14"/>
    </row>
    <row r="183" spans="1:9" s="2" customFormat="1" ht="94.5" customHeight="1" x14ac:dyDescent="0.25">
      <c r="A183" s="110" t="s">
        <v>275</v>
      </c>
      <c r="B183" s="72"/>
      <c r="C183" s="70" t="s">
        <v>2</v>
      </c>
      <c r="D183" s="70">
        <v>13</v>
      </c>
      <c r="E183" s="42" t="s">
        <v>258</v>
      </c>
      <c r="F183" s="45"/>
      <c r="G183" s="44">
        <f>G184</f>
        <v>22.7</v>
      </c>
      <c r="I183" s="14"/>
    </row>
    <row r="184" spans="1:9" s="2" customFormat="1" ht="30.75" customHeight="1" x14ac:dyDescent="0.2">
      <c r="A184" s="72" t="s">
        <v>317</v>
      </c>
      <c r="B184" s="72"/>
      <c r="C184" s="43" t="s">
        <v>2</v>
      </c>
      <c r="D184" s="43">
        <v>13</v>
      </c>
      <c r="E184" s="46" t="s">
        <v>258</v>
      </c>
      <c r="F184" s="45">
        <v>200</v>
      </c>
      <c r="G184" s="75">
        <f>G185</f>
        <v>22.7</v>
      </c>
      <c r="I184" s="14"/>
    </row>
    <row r="185" spans="1:9" s="2" customFormat="1" ht="46.5" customHeight="1" x14ac:dyDescent="0.2">
      <c r="A185" s="72" t="s">
        <v>78</v>
      </c>
      <c r="B185" s="72"/>
      <c r="C185" s="43" t="s">
        <v>2</v>
      </c>
      <c r="D185" s="43">
        <v>13</v>
      </c>
      <c r="E185" s="46" t="s">
        <v>258</v>
      </c>
      <c r="F185" s="45">
        <v>240</v>
      </c>
      <c r="G185" s="75">
        <v>22.7</v>
      </c>
      <c r="I185" s="14"/>
    </row>
    <row r="186" spans="1:9" s="2" customFormat="1" ht="61.5" customHeight="1" x14ac:dyDescent="0.25">
      <c r="A186" s="67" t="s">
        <v>70</v>
      </c>
      <c r="B186" s="41"/>
      <c r="C186" s="43" t="s">
        <v>2</v>
      </c>
      <c r="D186" s="43">
        <v>13</v>
      </c>
      <c r="E186" s="76" t="s">
        <v>276</v>
      </c>
      <c r="F186" s="41"/>
      <c r="G186" s="78">
        <f>G187</f>
        <v>1</v>
      </c>
      <c r="I186" s="14"/>
    </row>
    <row r="187" spans="1:9" s="2" customFormat="1" ht="31.5" customHeight="1" x14ac:dyDescent="0.25">
      <c r="A187" s="72" t="s">
        <v>317</v>
      </c>
      <c r="B187" s="45"/>
      <c r="C187" s="43" t="s">
        <v>2</v>
      </c>
      <c r="D187" s="43">
        <v>13</v>
      </c>
      <c r="E187" s="82" t="s">
        <v>276</v>
      </c>
      <c r="F187" s="45">
        <v>200</v>
      </c>
      <c r="G187" s="151">
        <f>G188</f>
        <v>1</v>
      </c>
      <c r="I187" s="14"/>
    </row>
    <row r="188" spans="1:9" s="2" customFormat="1" ht="45" customHeight="1" x14ac:dyDescent="0.25">
      <c r="A188" s="72" t="s">
        <v>78</v>
      </c>
      <c r="B188" s="45"/>
      <c r="C188" s="43" t="s">
        <v>2</v>
      </c>
      <c r="D188" s="43">
        <v>13</v>
      </c>
      <c r="E188" s="82" t="s">
        <v>276</v>
      </c>
      <c r="F188" s="45">
        <v>240</v>
      </c>
      <c r="G188" s="151">
        <v>1</v>
      </c>
      <c r="I188" s="14"/>
    </row>
    <row r="189" spans="1:9" s="2" customFormat="1" ht="46.5" customHeight="1" x14ac:dyDescent="0.25">
      <c r="A189" s="81" t="s">
        <v>170</v>
      </c>
      <c r="B189" s="77"/>
      <c r="C189" s="43" t="s">
        <v>2</v>
      </c>
      <c r="D189" s="43">
        <v>13</v>
      </c>
      <c r="E189" s="76" t="s">
        <v>238</v>
      </c>
      <c r="F189" s="76"/>
      <c r="G189" s="80">
        <f>G190</f>
        <v>9.6999999999999993</v>
      </c>
      <c r="I189" s="14"/>
    </row>
    <row r="190" spans="1:9" s="2" customFormat="1" ht="32.25" customHeight="1" x14ac:dyDescent="0.25">
      <c r="A190" s="72" t="s">
        <v>317</v>
      </c>
      <c r="B190" s="45"/>
      <c r="C190" s="43" t="s">
        <v>2</v>
      </c>
      <c r="D190" s="43">
        <v>13</v>
      </c>
      <c r="E190" s="82" t="s">
        <v>238</v>
      </c>
      <c r="F190" s="45">
        <v>200</v>
      </c>
      <c r="G190" s="152">
        <f>G191</f>
        <v>9.6999999999999993</v>
      </c>
      <c r="I190" s="14"/>
    </row>
    <row r="191" spans="1:9" s="2" customFormat="1" ht="52.5" customHeight="1" x14ac:dyDescent="0.25">
      <c r="A191" s="72" t="s">
        <v>78</v>
      </c>
      <c r="B191" s="45"/>
      <c r="C191" s="43" t="s">
        <v>2</v>
      </c>
      <c r="D191" s="43">
        <v>13</v>
      </c>
      <c r="E191" s="82" t="s">
        <v>238</v>
      </c>
      <c r="F191" s="45">
        <v>240</v>
      </c>
      <c r="G191" s="151">
        <v>9.6999999999999993</v>
      </c>
      <c r="I191" s="14"/>
    </row>
    <row r="192" spans="1:9" ht="24" customHeight="1" x14ac:dyDescent="0.25">
      <c r="A192" s="31" t="s">
        <v>13</v>
      </c>
      <c r="B192" s="31"/>
      <c r="C192" s="65" t="s">
        <v>7</v>
      </c>
      <c r="D192" s="65"/>
      <c r="E192" s="66"/>
      <c r="F192" s="65"/>
      <c r="G192" s="92">
        <f t="shared" ref="G192:G197" si="13">G193</f>
        <v>512</v>
      </c>
      <c r="H192" s="2"/>
      <c r="I192" s="12"/>
    </row>
    <row r="193" spans="1:9" ht="36.75" customHeight="1" x14ac:dyDescent="0.25">
      <c r="A193" s="89" t="s">
        <v>128</v>
      </c>
      <c r="B193" s="89"/>
      <c r="C193" s="90" t="s">
        <v>7</v>
      </c>
      <c r="D193" s="90" t="s">
        <v>9</v>
      </c>
      <c r="E193" s="91"/>
      <c r="F193" s="90"/>
      <c r="G193" s="92">
        <f t="shared" si="13"/>
        <v>512</v>
      </c>
      <c r="H193" s="2"/>
      <c r="I193" s="12"/>
    </row>
    <row r="194" spans="1:9" ht="63" customHeight="1" x14ac:dyDescent="0.25">
      <c r="A194" s="143" t="s">
        <v>248</v>
      </c>
      <c r="B194" s="49"/>
      <c r="C194" s="41" t="s">
        <v>7</v>
      </c>
      <c r="D194" s="41" t="s">
        <v>9</v>
      </c>
      <c r="E194" s="42" t="s">
        <v>136</v>
      </c>
      <c r="F194" s="41"/>
      <c r="G194" s="94">
        <f t="shared" si="13"/>
        <v>512</v>
      </c>
      <c r="H194" s="2"/>
      <c r="I194" s="12"/>
    </row>
    <row r="195" spans="1:9" ht="35.25" customHeight="1" x14ac:dyDescent="0.25">
      <c r="A195" s="49" t="s">
        <v>139</v>
      </c>
      <c r="B195" s="49"/>
      <c r="C195" s="41" t="s">
        <v>7</v>
      </c>
      <c r="D195" s="41" t="s">
        <v>9</v>
      </c>
      <c r="E195" s="42" t="s">
        <v>137</v>
      </c>
      <c r="F195" s="41"/>
      <c r="G195" s="94">
        <f t="shared" si="13"/>
        <v>512</v>
      </c>
      <c r="H195" s="2"/>
      <c r="I195" s="12"/>
    </row>
    <row r="196" spans="1:9" ht="73.5" customHeight="1" x14ac:dyDescent="0.25">
      <c r="A196" s="67" t="s">
        <v>41</v>
      </c>
      <c r="B196" s="67"/>
      <c r="C196" s="41" t="s">
        <v>7</v>
      </c>
      <c r="D196" s="41" t="s">
        <v>9</v>
      </c>
      <c r="E196" s="42" t="s">
        <v>138</v>
      </c>
      <c r="F196" s="45"/>
      <c r="G196" s="94">
        <f t="shared" si="13"/>
        <v>512</v>
      </c>
      <c r="H196" s="2"/>
      <c r="I196" s="12"/>
    </row>
    <row r="197" spans="1:9" ht="26.25" customHeight="1" x14ac:dyDescent="0.2">
      <c r="A197" s="72" t="s">
        <v>317</v>
      </c>
      <c r="B197" s="72"/>
      <c r="C197" s="45" t="s">
        <v>7</v>
      </c>
      <c r="D197" s="45" t="s">
        <v>9</v>
      </c>
      <c r="E197" s="95" t="s">
        <v>138</v>
      </c>
      <c r="F197" s="45">
        <v>200</v>
      </c>
      <c r="G197" s="84">
        <f t="shared" si="13"/>
        <v>512</v>
      </c>
      <c r="H197" s="2"/>
      <c r="I197" s="12"/>
    </row>
    <row r="198" spans="1:9" ht="44.25" customHeight="1" x14ac:dyDescent="0.2">
      <c r="A198" s="72" t="s">
        <v>78</v>
      </c>
      <c r="B198" s="72"/>
      <c r="C198" s="45" t="s">
        <v>7</v>
      </c>
      <c r="D198" s="45" t="s">
        <v>9</v>
      </c>
      <c r="E198" s="95" t="s">
        <v>138</v>
      </c>
      <c r="F198" s="45">
        <v>240</v>
      </c>
      <c r="G198" s="84">
        <v>512</v>
      </c>
      <c r="H198" s="2"/>
      <c r="I198" s="12"/>
    </row>
    <row r="199" spans="1:9" ht="24.75" customHeight="1" x14ac:dyDescent="0.25">
      <c r="A199" s="31" t="s">
        <v>38</v>
      </c>
      <c r="B199" s="124"/>
      <c r="C199" s="124">
        <v>11</v>
      </c>
      <c r="D199" s="124"/>
      <c r="E199" s="125"/>
      <c r="F199" s="124"/>
      <c r="G199" s="92">
        <f t="shared" ref="G199:G204" si="14">G200</f>
        <v>80.099999999999994</v>
      </c>
      <c r="H199" s="2"/>
      <c r="I199" s="12"/>
    </row>
    <row r="200" spans="1:9" ht="18" customHeight="1" x14ac:dyDescent="0.25">
      <c r="A200" s="67" t="s">
        <v>42</v>
      </c>
      <c r="B200" s="126"/>
      <c r="C200" s="126">
        <v>11</v>
      </c>
      <c r="D200" s="126" t="s">
        <v>3</v>
      </c>
      <c r="E200" s="127"/>
      <c r="F200" s="126"/>
      <c r="G200" s="44">
        <f t="shared" si="14"/>
        <v>80.099999999999994</v>
      </c>
      <c r="H200" s="2"/>
      <c r="I200" s="12"/>
    </row>
    <row r="201" spans="1:9" ht="79.5" customHeight="1" x14ac:dyDescent="0.25">
      <c r="A201" s="32" t="s">
        <v>196</v>
      </c>
      <c r="B201" s="128"/>
      <c r="C201" s="105">
        <v>11</v>
      </c>
      <c r="D201" s="105" t="s">
        <v>3</v>
      </c>
      <c r="E201" s="106" t="s">
        <v>124</v>
      </c>
      <c r="F201" s="105"/>
      <c r="G201" s="44">
        <f t="shared" si="14"/>
        <v>80.099999999999994</v>
      </c>
      <c r="H201" s="2"/>
      <c r="I201" s="12"/>
    </row>
    <row r="202" spans="1:9" ht="66" customHeight="1" x14ac:dyDescent="0.25">
      <c r="A202" s="32" t="s">
        <v>213</v>
      </c>
      <c r="B202" s="128"/>
      <c r="C202" s="105">
        <v>11</v>
      </c>
      <c r="D202" s="105" t="s">
        <v>3</v>
      </c>
      <c r="E202" s="106" t="s">
        <v>177</v>
      </c>
      <c r="F202" s="105"/>
      <c r="G202" s="44">
        <f t="shared" si="14"/>
        <v>80.099999999999994</v>
      </c>
      <c r="H202" s="2"/>
      <c r="I202" s="12"/>
    </row>
    <row r="203" spans="1:9" ht="39" customHeight="1" x14ac:dyDescent="0.25">
      <c r="A203" s="32" t="s">
        <v>106</v>
      </c>
      <c r="B203" s="129"/>
      <c r="C203" s="129" t="s">
        <v>43</v>
      </c>
      <c r="D203" s="129" t="s">
        <v>3</v>
      </c>
      <c r="E203" s="106" t="s">
        <v>178</v>
      </c>
      <c r="F203" s="129"/>
      <c r="G203" s="78">
        <f t="shared" si="14"/>
        <v>80.099999999999994</v>
      </c>
      <c r="H203" s="2"/>
      <c r="I203" s="12"/>
    </row>
    <row r="204" spans="1:9" ht="26.25" customHeight="1" x14ac:dyDescent="0.2">
      <c r="A204" s="72" t="s">
        <v>317</v>
      </c>
      <c r="B204" s="101"/>
      <c r="C204" s="101" t="s">
        <v>43</v>
      </c>
      <c r="D204" s="101" t="s">
        <v>3</v>
      </c>
      <c r="E204" s="130" t="s">
        <v>178</v>
      </c>
      <c r="F204" s="45">
        <v>200</v>
      </c>
      <c r="G204" s="149">
        <f t="shared" si="14"/>
        <v>80.099999999999994</v>
      </c>
      <c r="H204" s="2"/>
      <c r="I204" s="12"/>
    </row>
    <row r="205" spans="1:9" ht="39" customHeight="1" x14ac:dyDescent="0.2">
      <c r="A205" s="72" t="s">
        <v>78</v>
      </c>
      <c r="B205" s="101"/>
      <c r="C205" s="101" t="s">
        <v>43</v>
      </c>
      <c r="D205" s="101" t="s">
        <v>3</v>
      </c>
      <c r="E205" s="130" t="s">
        <v>178</v>
      </c>
      <c r="F205" s="45">
        <v>240</v>
      </c>
      <c r="G205" s="149">
        <v>80.099999999999994</v>
      </c>
      <c r="H205" s="2"/>
      <c r="I205" s="12"/>
    </row>
    <row r="206" spans="1:9" ht="36" customHeight="1" x14ac:dyDescent="0.25">
      <c r="A206" s="31" t="s">
        <v>22</v>
      </c>
      <c r="B206" s="68"/>
      <c r="C206" s="62">
        <v>13</v>
      </c>
      <c r="D206" s="62"/>
      <c r="E206" s="63"/>
      <c r="F206" s="62"/>
      <c r="G206" s="64">
        <f t="shared" ref="G206:G212" si="15">G207</f>
        <v>8.9</v>
      </c>
      <c r="H206" s="2"/>
      <c r="I206" s="12"/>
    </row>
    <row r="207" spans="1:9" ht="38.25" customHeight="1" x14ac:dyDescent="0.25">
      <c r="A207" s="67" t="s">
        <v>44</v>
      </c>
      <c r="B207" s="67"/>
      <c r="C207" s="41">
        <v>13</v>
      </c>
      <c r="D207" s="41" t="s">
        <v>2</v>
      </c>
      <c r="E207" s="33"/>
      <c r="F207" s="41"/>
      <c r="G207" s="44">
        <f t="shared" si="15"/>
        <v>8.9</v>
      </c>
      <c r="H207" s="2"/>
      <c r="I207" s="12"/>
    </row>
    <row r="208" spans="1:9" ht="114" customHeight="1" x14ac:dyDescent="0.25">
      <c r="A208" s="137" t="s">
        <v>269</v>
      </c>
      <c r="B208" s="67"/>
      <c r="C208" s="70">
        <v>13</v>
      </c>
      <c r="D208" s="70" t="s">
        <v>2</v>
      </c>
      <c r="E208" s="42" t="s">
        <v>80</v>
      </c>
      <c r="F208" s="70"/>
      <c r="G208" s="44">
        <f t="shared" si="15"/>
        <v>8.9</v>
      </c>
      <c r="H208" s="2"/>
      <c r="I208" s="12"/>
    </row>
    <row r="209" spans="1:9" ht="64.5" customHeight="1" x14ac:dyDescent="0.25">
      <c r="A209" s="120" t="s">
        <v>108</v>
      </c>
      <c r="B209" s="120"/>
      <c r="C209" s="70">
        <v>13</v>
      </c>
      <c r="D209" s="70" t="s">
        <v>2</v>
      </c>
      <c r="E209" s="42" t="s">
        <v>110</v>
      </c>
      <c r="F209" s="70"/>
      <c r="G209" s="44">
        <f t="shared" si="15"/>
        <v>8.9</v>
      </c>
      <c r="H209" s="2"/>
      <c r="I209" s="12"/>
    </row>
    <row r="210" spans="1:9" ht="37.5" customHeight="1" x14ac:dyDescent="0.25">
      <c r="A210" s="120" t="s">
        <v>109</v>
      </c>
      <c r="B210" s="120"/>
      <c r="C210" s="70">
        <v>13</v>
      </c>
      <c r="D210" s="70" t="s">
        <v>2</v>
      </c>
      <c r="E210" s="42" t="s">
        <v>114</v>
      </c>
      <c r="F210" s="70"/>
      <c r="G210" s="44">
        <f t="shared" si="15"/>
        <v>8.9</v>
      </c>
      <c r="H210" s="2"/>
      <c r="I210" s="12"/>
    </row>
    <row r="211" spans="1:9" ht="33" customHeight="1" x14ac:dyDescent="0.25">
      <c r="A211" s="32" t="s">
        <v>23</v>
      </c>
      <c r="B211" s="32"/>
      <c r="C211" s="70">
        <v>13</v>
      </c>
      <c r="D211" s="70" t="s">
        <v>2</v>
      </c>
      <c r="E211" s="42" t="s">
        <v>115</v>
      </c>
      <c r="F211" s="70"/>
      <c r="G211" s="44">
        <f t="shared" si="15"/>
        <v>8.9</v>
      </c>
      <c r="H211" s="2"/>
      <c r="I211" s="12"/>
    </row>
    <row r="212" spans="1:9" ht="33" customHeight="1" x14ac:dyDescent="0.2">
      <c r="A212" s="51" t="s">
        <v>320</v>
      </c>
      <c r="B212" s="51"/>
      <c r="C212" s="73">
        <v>13</v>
      </c>
      <c r="D212" s="73" t="s">
        <v>2</v>
      </c>
      <c r="E212" s="74" t="s">
        <v>115</v>
      </c>
      <c r="F212" s="73">
        <v>700</v>
      </c>
      <c r="G212" s="121">
        <f t="shared" si="15"/>
        <v>8.9</v>
      </c>
      <c r="H212" s="2"/>
      <c r="I212" s="12"/>
    </row>
    <row r="213" spans="1:9" ht="18.75" customHeight="1" x14ac:dyDescent="0.2">
      <c r="A213" s="83" t="s">
        <v>321</v>
      </c>
      <c r="B213" s="83"/>
      <c r="C213" s="45">
        <v>13</v>
      </c>
      <c r="D213" s="45" t="s">
        <v>2</v>
      </c>
      <c r="E213" s="74" t="s">
        <v>115</v>
      </c>
      <c r="F213" s="45">
        <v>730</v>
      </c>
      <c r="G213" s="149">
        <v>8.9</v>
      </c>
      <c r="H213" s="2"/>
      <c r="I213" s="12"/>
    </row>
    <row r="214" spans="1:9" ht="49.5" customHeight="1" x14ac:dyDescent="0.25">
      <c r="A214" s="31" t="s">
        <v>45</v>
      </c>
      <c r="B214" s="31"/>
      <c r="C214" s="65">
        <v>14</v>
      </c>
      <c r="D214" s="65"/>
      <c r="E214" s="66"/>
      <c r="F214" s="65"/>
      <c r="G214" s="92">
        <f>G215+G225</f>
        <v>113143.1</v>
      </c>
      <c r="H214" s="2"/>
      <c r="I214" s="12"/>
    </row>
    <row r="215" spans="1:9" ht="45.75" customHeight="1" x14ac:dyDescent="0.25">
      <c r="A215" s="67" t="s">
        <v>46</v>
      </c>
      <c r="B215" s="67"/>
      <c r="C215" s="41">
        <v>14</v>
      </c>
      <c r="D215" s="41" t="s">
        <v>2</v>
      </c>
      <c r="E215" s="33"/>
      <c r="F215" s="41"/>
      <c r="G215" s="44">
        <f t="shared" ref="G215:G217" si="16">G216</f>
        <v>30755</v>
      </c>
      <c r="H215" s="2"/>
      <c r="I215" s="12"/>
    </row>
    <row r="216" spans="1:9" ht="105" customHeight="1" x14ac:dyDescent="0.25">
      <c r="A216" s="137" t="s">
        <v>269</v>
      </c>
      <c r="B216" s="67"/>
      <c r="C216" s="41">
        <v>14</v>
      </c>
      <c r="D216" s="41" t="s">
        <v>2</v>
      </c>
      <c r="E216" s="33" t="s">
        <v>80</v>
      </c>
      <c r="F216" s="41"/>
      <c r="G216" s="44">
        <f t="shared" si="16"/>
        <v>30755</v>
      </c>
      <c r="H216" s="2"/>
      <c r="I216" s="12"/>
    </row>
    <row r="217" spans="1:9" ht="87.75" customHeight="1" x14ac:dyDescent="0.25">
      <c r="A217" s="120" t="s">
        <v>111</v>
      </c>
      <c r="B217" s="120"/>
      <c r="C217" s="41">
        <v>14</v>
      </c>
      <c r="D217" s="41" t="s">
        <v>2</v>
      </c>
      <c r="E217" s="33" t="s">
        <v>116</v>
      </c>
      <c r="F217" s="41"/>
      <c r="G217" s="44">
        <f t="shared" si="16"/>
        <v>30755</v>
      </c>
      <c r="H217" s="2"/>
      <c r="I217" s="12"/>
    </row>
    <row r="218" spans="1:9" ht="42.75" customHeight="1" x14ac:dyDescent="0.25">
      <c r="A218" s="120" t="s">
        <v>112</v>
      </c>
      <c r="B218" s="120"/>
      <c r="C218" s="41">
        <v>14</v>
      </c>
      <c r="D218" s="41" t="s">
        <v>2</v>
      </c>
      <c r="E218" s="33" t="s">
        <v>117</v>
      </c>
      <c r="F218" s="41"/>
      <c r="G218" s="44">
        <f>G219+G222</f>
        <v>30755</v>
      </c>
      <c r="H218" s="2"/>
      <c r="I218" s="12"/>
    </row>
    <row r="219" spans="1:9" ht="42.75" customHeight="1" x14ac:dyDescent="0.2">
      <c r="A219" s="51" t="s">
        <v>33</v>
      </c>
      <c r="B219" s="51"/>
      <c r="C219" s="73">
        <v>14</v>
      </c>
      <c r="D219" s="73" t="s">
        <v>2</v>
      </c>
      <c r="E219" s="74" t="s">
        <v>277</v>
      </c>
      <c r="F219" s="73"/>
      <c r="G219" s="121">
        <f>G220</f>
        <v>25650</v>
      </c>
      <c r="H219" s="2"/>
      <c r="I219" s="12"/>
    </row>
    <row r="220" spans="1:9" ht="18" customHeight="1" x14ac:dyDescent="0.2">
      <c r="A220" s="123" t="s">
        <v>30</v>
      </c>
      <c r="B220" s="123"/>
      <c r="C220" s="73">
        <v>14</v>
      </c>
      <c r="D220" s="73" t="s">
        <v>2</v>
      </c>
      <c r="E220" s="74" t="s">
        <v>277</v>
      </c>
      <c r="F220" s="73">
        <v>500</v>
      </c>
      <c r="G220" s="121">
        <f>G221</f>
        <v>25650</v>
      </c>
      <c r="H220" s="2"/>
      <c r="I220" s="12"/>
    </row>
    <row r="221" spans="1:9" ht="20.25" customHeight="1" x14ac:dyDescent="0.2">
      <c r="A221" s="51" t="s">
        <v>113</v>
      </c>
      <c r="B221" s="51"/>
      <c r="C221" s="77">
        <v>14</v>
      </c>
      <c r="D221" s="77" t="s">
        <v>2</v>
      </c>
      <c r="E221" s="74" t="s">
        <v>277</v>
      </c>
      <c r="F221" s="45">
        <v>510</v>
      </c>
      <c r="G221" s="149">
        <v>25650</v>
      </c>
      <c r="H221" s="2"/>
      <c r="I221" s="12"/>
    </row>
    <row r="222" spans="1:9" ht="42.75" customHeight="1" x14ac:dyDescent="0.25">
      <c r="A222" s="32" t="s">
        <v>60</v>
      </c>
      <c r="B222" s="32"/>
      <c r="C222" s="70">
        <v>14</v>
      </c>
      <c r="D222" s="70" t="s">
        <v>2</v>
      </c>
      <c r="E222" s="42" t="s">
        <v>134</v>
      </c>
      <c r="F222" s="70"/>
      <c r="G222" s="44">
        <f>G223</f>
        <v>5105</v>
      </c>
      <c r="H222" s="2"/>
      <c r="I222" s="12"/>
    </row>
    <row r="223" spans="1:9" ht="24.75" customHeight="1" x14ac:dyDescent="0.2">
      <c r="A223" s="123" t="s">
        <v>30</v>
      </c>
      <c r="B223" s="123"/>
      <c r="C223" s="73">
        <v>14</v>
      </c>
      <c r="D223" s="73" t="s">
        <v>2</v>
      </c>
      <c r="E223" s="74" t="s">
        <v>134</v>
      </c>
      <c r="F223" s="73">
        <v>500</v>
      </c>
      <c r="G223" s="121">
        <f>G224</f>
        <v>5105</v>
      </c>
      <c r="H223" s="2"/>
      <c r="I223" s="12"/>
    </row>
    <row r="224" spans="1:9" ht="17.25" customHeight="1" x14ac:dyDescent="0.2">
      <c r="A224" s="51" t="s">
        <v>113</v>
      </c>
      <c r="B224" s="51"/>
      <c r="C224" s="73">
        <v>14</v>
      </c>
      <c r="D224" s="73" t="s">
        <v>2</v>
      </c>
      <c r="E224" s="74" t="s">
        <v>134</v>
      </c>
      <c r="F224" s="45">
        <v>510</v>
      </c>
      <c r="G224" s="121">
        <v>5105</v>
      </c>
      <c r="H224" s="2"/>
      <c r="I224" s="12"/>
    </row>
    <row r="225" spans="1:9" ht="33.75" customHeight="1" x14ac:dyDescent="0.25">
      <c r="A225" s="67" t="s">
        <v>47</v>
      </c>
      <c r="B225" s="67"/>
      <c r="C225" s="41">
        <v>14</v>
      </c>
      <c r="D225" s="41" t="s">
        <v>5</v>
      </c>
      <c r="E225" s="33"/>
      <c r="F225" s="41"/>
      <c r="G225" s="44">
        <f>G231+G245+G226+G241+G237</f>
        <v>82388.100000000006</v>
      </c>
      <c r="H225" s="2"/>
      <c r="I225" s="12"/>
    </row>
    <row r="226" spans="1:9" ht="75.75" customHeight="1" x14ac:dyDescent="0.25">
      <c r="A226" s="32" t="s">
        <v>197</v>
      </c>
      <c r="B226" s="67"/>
      <c r="C226" s="70">
        <v>14</v>
      </c>
      <c r="D226" s="70" t="s">
        <v>5</v>
      </c>
      <c r="E226" s="42" t="s">
        <v>84</v>
      </c>
      <c r="F226" s="41"/>
      <c r="G226" s="44">
        <f t="shared" ref="G226:G229" si="17">G227</f>
        <v>21708.5</v>
      </c>
      <c r="H226" s="2"/>
      <c r="I226" s="12"/>
    </row>
    <row r="227" spans="1:9" ht="109.5" customHeight="1" x14ac:dyDescent="0.25">
      <c r="A227" s="103" t="s">
        <v>229</v>
      </c>
      <c r="B227" s="67"/>
      <c r="C227" s="70">
        <v>14</v>
      </c>
      <c r="D227" s="70" t="s">
        <v>5</v>
      </c>
      <c r="E227" s="42" t="s">
        <v>92</v>
      </c>
      <c r="F227" s="41"/>
      <c r="G227" s="44">
        <f t="shared" si="17"/>
        <v>21708.5</v>
      </c>
      <c r="H227" s="2"/>
      <c r="I227" s="12"/>
    </row>
    <row r="228" spans="1:9" ht="98.25" customHeight="1" x14ac:dyDescent="0.25">
      <c r="A228" s="49" t="s">
        <v>206</v>
      </c>
      <c r="B228" s="67"/>
      <c r="C228" s="70">
        <v>14</v>
      </c>
      <c r="D228" s="70" t="s">
        <v>5</v>
      </c>
      <c r="E228" s="42" t="s">
        <v>278</v>
      </c>
      <c r="F228" s="45"/>
      <c r="G228" s="44">
        <f t="shared" si="17"/>
        <v>21708.5</v>
      </c>
      <c r="H228" s="2"/>
      <c r="I228" s="12"/>
    </row>
    <row r="229" spans="1:9" ht="27" customHeight="1" x14ac:dyDescent="0.25">
      <c r="A229" s="51" t="s">
        <v>30</v>
      </c>
      <c r="B229" s="67"/>
      <c r="C229" s="73">
        <v>14</v>
      </c>
      <c r="D229" s="73" t="s">
        <v>5</v>
      </c>
      <c r="E229" s="46" t="s">
        <v>278</v>
      </c>
      <c r="F229" s="45">
        <v>500</v>
      </c>
      <c r="G229" s="121">
        <f t="shared" si="17"/>
        <v>21708.5</v>
      </c>
      <c r="H229" s="2"/>
      <c r="I229" s="12"/>
    </row>
    <row r="230" spans="1:9" ht="23.25" customHeight="1" x14ac:dyDescent="0.25">
      <c r="A230" s="83" t="s">
        <v>34</v>
      </c>
      <c r="B230" s="67"/>
      <c r="C230" s="73">
        <v>14</v>
      </c>
      <c r="D230" s="73" t="s">
        <v>5</v>
      </c>
      <c r="E230" s="46" t="s">
        <v>278</v>
      </c>
      <c r="F230" s="45">
        <v>540</v>
      </c>
      <c r="G230" s="121">
        <v>21708.5</v>
      </c>
      <c r="H230" s="2"/>
      <c r="I230" s="12"/>
    </row>
    <row r="231" spans="1:9" ht="24" customHeight="1" x14ac:dyDescent="0.25">
      <c r="A231" s="137" t="s">
        <v>269</v>
      </c>
      <c r="B231" s="67"/>
      <c r="C231" s="41">
        <v>14</v>
      </c>
      <c r="D231" s="41" t="s">
        <v>5</v>
      </c>
      <c r="E231" s="33" t="s">
        <v>80</v>
      </c>
      <c r="F231" s="73"/>
      <c r="G231" s="44">
        <f t="shared" ref="G231:G235" si="18">G232</f>
        <v>2126.9</v>
      </c>
      <c r="H231" s="2"/>
      <c r="I231" s="12"/>
    </row>
    <row r="232" spans="1:9" ht="33" customHeight="1" x14ac:dyDescent="0.25">
      <c r="A232" s="120" t="s">
        <v>279</v>
      </c>
      <c r="B232" s="120"/>
      <c r="C232" s="131">
        <v>14</v>
      </c>
      <c r="D232" s="131" t="s">
        <v>5</v>
      </c>
      <c r="E232" s="132" t="s">
        <v>118</v>
      </c>
      <c r="F232" s="73"/>
      <c r="G232" s="44">
        <f t="shared" si="18"/>
        <v>2126.9</v>
      </c>
      <c r="H232" s="2"/>
      <c r="I232" s="12"/>
    </row>
    <row r="233" spans="1:9" ht="62.25" customHeight="1" x14ac:dyDescent="0.25">
      <c r="A233" s="120" t="s">
        <v>119</v>
      </c>
      <c r="B233" s="120"/>
      <c r="C233" s="131">
        <v>14</v>
      </c>
      <c r="D233" s="131" t="s">
        <v>5</v>
      </c>
      <c r="E233" s="132" t="s">
        <v>120</v>
      </c>
      <c r="F233" s="73"/>
      <c r="G233" s="44">
        <f t="shared" si="18"/>
        <v>2126.9</v>
      </c>
      <c r="H233" s="2"/>
      <c r="I233" s="12"/>
    </row>
    <row r="234" spans="1:9" ht="84" customHeight="1" x14ac:dyDescent="0.25">
      <c r="A234" s="133" t="s">
        <v>280</v>
      </c>
      <c r="B234" s="133"/>
      <c r="C234" s="134">
        <v>14</v>
      </c>
      <c r="D234" s="134" t="s">
        <v>5</v>
      </c>
      <c r="E234" s="135" t="s">
        <v>281</v>
      </c>
      <c r="F234" s="70"/>
      <c r="G234" s="71">
        <f t="shared" si="18"/>
        <v>2126.9</v>
      </c>
      <c r="H234" s="2"/>
      <c r="I234" s="12"/>
    </row>
    <row r="235" spans="1:9" ht="24.75" customHeight="1" x14ac:dyDescent="0.2">
      <c r="A235" s="51" t="s">
        <v>30</v>
      </c>
      <c r="B235" s="51"/>
      <c r="C235" s="134">
        <v>14</v>
      </c>
      <c r="D235" s="134" t="s">
        <v>5</v>
      </c>
      <c r="E235" s="135" t="s">
        <v>281</v>
      </c>
      <c r="F235" s="45">
        <v>500</v>
      </c>
      <c r="G235" s="149">
        <f t="shared" si="18"/>
        <v>2126.9</v>
      </c>
      <c r="H235" s="2"/>
      <c r="I235" s="12"/>
    </row>
    <row r="236" spans="1:9" ht="20.25" customHeight="1" x14ac:dyDescent="0.2">
      <c r="A236" s="83" t="s">
        <v>34</v>
      </c>
      <c r="B236" s="83"/>
      <c r="C236" s="134">
        <v>14</v>
      </c>
      <c r="D236" s="134" t="s">
        <v>5</v>
      </c>
      <c r="E236" s="135" t="s">
        <v>281</v>
      </c>
      <c r="F236" s="73">
        <v>540</v>
      </c>
      <c r="G236" s="149">
        <v>2126.9</v>
      </c>
      <c r="H236" s="2"/>
      <c r="I236" s="12"/>
    </row>
    <row r="237" spans="1:9" ht="67.5" customHeight="1" x14ac:dyDescent="0.25">
      <c r="A237" s="67" t="s">
        <v>256</v>
      </c>
      <c r="B237" s="83"/>
      <c r="C237" s="131">
        <v>14</v>
      </c>
      <c r="D237" s="131" t="s">
        <v>5</v>
      </c>
      <c r="E237" s="42" t="s">
        <v>205</v>
      </c>
      <c r="F237" s="45"/>
      <c r="G237" s="44">
        <f>G238</f>
        <v>1891</v>
      </c>
      <c r="H237" s="2"/>
      <c r="I237" s="12"/>
    </row>
    <row r="238" spans="1:9" s="3" customFormat="1" ht="51" customHeight="1" x14ac:dyDescent="0.25">
      <c r="A238" s="67" t="s">
        <v>215</v>
      </c>
      <c r="B238" s="83"/>
      <c r="C238" s="131">
        <v>14</v>
      </c>
      <c r="D238" s="131" t="s">
        <v>5</v>
      </c>
      <c r="E238" s="42" t="s">
        <v>214</v>
      </c>
      <c r="F238" s="45"/>
      <c r="G238" s="48">
        <f>G239</f>
        <v>1891</v>
      </c>
      <c r="H238" s="2"/>
      <c r="I238" s="4"/>
    </row>
    <row r="239" spans="1:9" s="3" customFormat="1" ht="26.25" customHeight="1" x14ac:dyDescent="0.2">
      <c r="A239" s="51" t="s">
        <v>30</v>
      </c>
      <c r="B239" s="83"/>
      <c r="C239" s="134">
        <v>14</v>
      </c>
      <c r="D239" s="134" t="s">
        <v>5</v>
      </c>
      <c r="E239" s="46" t="s">
        <v>214</v>
      </c>
      <c r="F239" s="73">
        <v>500</v>
      </c>
      <c r="G239" s="48">
        <f>G240</f>
        <v>1891</v>
      </c>
      <c r="H239" s="2"/>
      <c r="I239" s="4"/>
    </row>
    <row r="240" spans="1:9" s="3" customFormat="1" ht="24" customHeight="1" x14ac:dyDescent="0.2">
      <c r="A240" s="51" t="s">
        <v>208</v>
      </c>
      <c r="B240" s="83"/>
      <c r="C240" s="134">
        <v>14</v>
      </c>
      <c r="D240" s="134" t="s">
        <v>5</v>
      </c>
      <c r="E240" s="46" t="s">
        <v>214</v>
      </c>
      <c r="F240" s="73">
        <v>520</v>
      </c>
      <c r="G240" s="48">
        <v>1891</v>
      </c>
      <c r="H240" s="2"/>
      <c r="I240" s="4"/>
    </row>
    <row r="241" spans="1:9" s="3" customFormat="1" ht="68.25" customHeight="1" x14ac:dyDescent="0.25">
      <c r="A241" s="49" t="s">
        <v>282</v>
      </c>
      <c r="B241" s="83"/>
      <c r="C241" s="131">
        <v>14</v>
      </c>
      <c r="D241" s="131" t="s">
        <v>5</v>
      </c>
      <c r="E241" s="132" t="s">
        <v>283</v>
      </c>
      <c r="F241" s="73"/>
      <c r="G241" s="44">
        <f>G242</f>
        <v>12</v>
      </c>
      <c r="H241" s="2"/>
      <c r="I241" s="4"/>
    </row>
    <row r="242" spans="1:9" s="3" customFormat="1" ht="33" customHeight="1" x14ac:dyDescent="0.25">
      <c r="A242" s="103" t="s">
        <v>142</v>
      </c>
      <c r="B242" s="103"/>
      <c r="C242" s="131">
        <v>14</v>
      </c>
      <c r="D242" s="131" t="s">
        <v>5</v>
      </c>
      <c r="E242" s="42" t="s">
        <v>284</v>
      </c>
      <c r="F242" s="41"/>
      <c r="G242" s="44">
        <f>G243</f>
        <v>12</v>
      </c>
      <c r="H242" s="2"/>
      <c r="I242" s="4"/>
    </row>
    <row r="243" spans="1:9" s="3" customFormat="1" ht="33" customHeight="1" x14ac:dyDescent="0.2">
      <c r="A243" s="51" t="s">
        <v>30</v>
      </c>
      <c r="B243" s="51"/>
      <c r="C243" s="134">
        <v>14</v>
      </c>
      <c r="D243" s="134" t="s">
        <v>5</v>
      </c>
      <c r="E243" s="46" t="s">
        <v>284</v>
      </c>
      <c r="F243" s="45">
        <v>500</v>
      </c>
      <c r="G243" s="149">
        <f>G244</f>
        <v>12</v>
      </c>
      <c r="H243" s="2"/>
      <c r="I243" s="4"/>
    </row>
    <row r="244" spans="1:9" ht="30" customHeight="1" x14ac:dyDescent="0.2">
      <c r="A244" s="83" t="s">
        <v>34</v>
      </c>
      <c r="B244" s="83"/>
      <c r="C244" s="134">
        <v>14</v>
      </c>
      <c r="D244" s="134" t="s">
        <v>5</v>
      </c>
      <c r="E244" s="46" t="s">
        <v>284</v>
      </c>
      <c r="F244" s="73">
        <v>540</v>
      </c>
      <c r="G244" s="149">
        <v>12</v>
      </c>
      <c r="H244" s="2"/>
      <c r="I244" s="12"/>
    </row>
    <row r="245" spans="1:9" ht="31.5" customHeight="1" x14ac:dyDescent="0.25">
      <c r="A245" s="32" t="s">
        <v>75</v>
      </c>
      <c r="B245" s="83"/>
      <c r="C245" s="131">
        <v>14</v>
      </c>
      <c r="D245" s="131" t="s">
        <v>5</v>
      </c>
      <c r="E245" s="42" t="s">
        <v>230</v>
      </c>
      <c r="F245" s="41"/>
      <c r="G245" s="44">
        <f>G252+G258+G261+G246+G255+G265+G249+G268</f>
        <v>56649.700000000004</v>
      </c>
      <c r="H245" s="2"/>
      <c r="I245" s="12"/>
    </row>
    <row r="246" spans="1:9" ht="31.5" customHeight="1" x14ac:dyDescent="0.25">
      <c r="A246" s="32" t="s">
        <v>32</v>
      </c>
      <c r="B246" s="83"/>
      <c r="C246" s="52">
        <v>14</v>
      </c>
      <c r="D246" s="52" t="s">
        <v>5</v>
      </c>
      <c r="E246" s="42" t="s">
        <v>272</v>
      </c>
      <c r="F246" s="70"/>
      <c r="G246" s="44">
        <f>G247</f>
        <v>963.3</v>
      </c>
      <c r="H246" s="2"/>
      <c r="I246" s="12"/>
    </row>
    <row r="247" spans="1:9" ht="23.25" customHeight="1" x14ac:dyDescent="0.25">
      <c r="A247" s="51" t="s">
        <v>30</v>
      </c>
      <c r="B247" s="83"/>
      <c r="C247" s="45">
        <v>14</v>
      </c>
      <c r="D247" s="45" t="s">
        <v>5</v>
      </c>
      <c r="E247" s="46" t="s">
        <v>272</v>
      </c>
      <c r="F247" s="73">
        <v>500</v>
      </c>
      <c r="G247" s="69">
        <f>G248</f>
        <v>963.3</v>
      </c>
      <c r="H247" s="2"/>
      <c r="I247" s="12"/>
    </row>
    <row r="248" spans="1:9" ht="18.75" customHeight="1" x14ac:dyDescent="0.2">
      <c r="A248" s="83" t="s">
        <v>34</v>
      </c>
      <c r="B248" s="83"/>
      <c r="C248" s="45">
        <v>14</v>
      </c>
      <c r="D248" s="45" t="s">
        <v>5</v>
      </c>
      <c r="E248" s="46" t="s">
        <v>272</v>
      </c>
      <c r="F248" s="73">
        <v>540</v>
      </c>
      <c r="G248" s="121">
        <v>963.3</v>
      </c>
      <c r="H248" s="2"/>
      <c r="I248" s="12"/>
    </row>
    <row r="249" spans="1:9" ht="17.25" customHeight="1" x14ac:dyDescent="0.25">
      <c r="A249" s="51" t="s">
        <v>285</v>
      </c>
      <c r="B249" s="83"/>
      <c r="C249" s="52">
        <v>14</v>
      </c>
      <c r="D249" s="52" t="s">
        <v>5</v>
      </c>
      <c r="E249" s="42" t="s">
        <v>286</v>
      </c>
      <c r="F249" s="70"/>
      <c r="G249" s="44">
        <f>G250</f>
        <v>4107.6000000000004</v>
      </c>
      <c r="H249" s="2"/>
      <c r="I249" s="12"/>
    </row>
    <row r="250" spans="1:9" ht="14.25" x14ac:dyDescent="0.2">
      <c r="A250" s="51" t="s">
        <v>30</v>
      </c>
      <c r="B250" s="83"/>
      <c r="C250" s="45">
        <v>14</v>
      </c>
      <c r="D250" s="45" t="s">
        <v>5</v>
      </c>
      <c r="E250" s="46" t="s">
        <v>286</v>
      </c>
      <c r="F250" s="73">
        <v>500</v>
      </c>
      <c r="G250" s="121">
        <f>G251</f>
        <v>4107.6000000000004</v>
      </c>
      <c r="H250" s="2"/>
      <c r="I250" s="12"/>
    </row>
    <row r="251" spans="1:9" ht="19.5" customHeight="1" x14ac:dyDescent="0.2">
      <c r="A251" s="83" t="s">
        <v>34</v>
      </c>
      <c r="B251" s="83"/>
      <c r="C251" s="45">
        <v>14</v>
      </c>
      <c r="D251" s="45" t="s">
        <v>5</v>
      </c>
      <c r="E251" s="46" t="s">
        <v>286</v>
      </c>
      <c r="F251" s="73">
        <v>540</v>
      </c>
      <c r="G251" s="121">
        <v>4107.6000000000004</v>
      </c>
      <c r="H251" s="2"/>
      <c r="I251" s="12"/>
    </row>
    <row r="252" spans="1:9" ht="66" customHeight="1" x14ac:dyDescent="0.25">
      <c r="A252" s="32" t="s">
        <v>62</v>
      </c>
      <c r="B252" s="83"/>
      <c r="C252" s="70">
        <v>14</v>
      </c>
      <c r="D252" s="70" t="s">
        <v>5</v>
      </c>
      <c r="E252" s="42" t="s">
        <v>276</v>
      </c>
      <c r="F252" s="70"/>
      <c r="G252" s="44">
        <f>G253</f>
        <v>8.6999999999999993</v>
      </c>
      <c r="H252" s="2"/>
      <c r="I252" s="12"/>
    </row>
    <row r="253" spans="1:9" ht="24.75" customHeight="1" x14ac:dyDescent="0.2">
      <c r="A253" s="133" t="s">
        <v>30</v>
      </c>
      <c r="B253" s="83"/>
      <c r="C253" s="45">
        <v>14</v>
      </c>
      <c r="D253" s="45" t="s">
        <v>5</v>
      </c>
      <c r="E253" s="46" t="s">
        <v>276</v>
      </c>
      <c r="F253" s="73">
        <v>500</v>
      </c>
      <c r="G253" s="121">
        <f>G254</f>
        <v>8.6999999999999993</v>
      </c>
      <c r="H253" s="2"/>
      <c r="I253" s="12"/>
    </row>
    <row r="254" spans="1:9" s="2" customFormat="1" ht="14.25" x14ac:dyDescent="0.2">
      <c r="A254" s="68" t="s">
        <v>50</v>
      </c>
      <c r="B254" s="83"/>
      <c r="C254" s="45">
        <v>14</v>
      </c>
      <c r="D254" s="45" t="s">
        <v>5</v>
      </c>
      <c r="E254" s="46" t="s">
        <v>276</v>
      </c>
      <c r="F254" s="73">
        <v>530</v>
      </c>
      <c r="G254" s="121">
        <v>8.6999999999999993</v>
      </c>
      <c r="I254" s="14"/>
    </row>
    <row r="255" spans="1:9" s="2" customFormat="1" ht="75" x14ac:dyDescent="0.25">
      <c r="A255" s="157" t="s">
        <v>207</v>
      </c>
      <c r="B255" s="83"/>
      <c r="C255" s="70">
        <v>14</v>
      </c>
      <c r="D255" s="70" t="s">
        <v>5</v>
      </c>
      <c r="E255" s="158" t="s">
        <v>287</v>
      </c>
      <c r="F255" s="70"/>
      <c r="G255" s="44">
        <f>G256</f>
        <v>6722.8</v>
      </c>
      <c r="I255" s="14"/>
    </row>
    <row r="256" spans="1:9" s="2" customFormat="1" ht="14.25" x14ac:dyDescent="0.2">
      <c r="A256" s="133" t="s">
        <v>30</v>
      </c>
      <c r="B256" s="83"/>
      <c r="C256" s="45">
        <v>14</v>
      </c>
      <c r="D256" s="45" t="s">
        <v>5</v>
      </c>
      <c r="E256" s="159" t="s">
        <v>287</v>
      </c>
      <c r="F256" s="73">
        <v>500</v>
      </c>
      <c r="G256" s="121">
        <f>G257</f>
        <v>6722.8</v>
      </c>
      <c r="I256" s="14"/>
    </row>
    <row r="257" spans="1:9" s="2" customFormat="1" ht="14.25" x14ac:dyDescent="0.2">
      <c r="A257" s="51" t="s">
        <v>208</v>
      </c>
      <c r="B257" s="83"/>
      <c r="C257" s="45">
        <v>14</v>
      </c>
      <c r="D257" s="45" t="s">
        <v>5</v>
      </c>
      <c r="E257" s="159" t="s">
        <v>287</v>
      </c>
      <c r="F257" s="73">
        <v>520</v>
      </c>
      <c r="G257" s="121">
        <v>6722.8</v>
      </c>
      <c r="I257" s="14"/>
    </row>
    <row r="258" spans="1:9" ht="67.5" customHeight="1" x14ac:dyDescent="0.25">
      <c r="A258" s="103" t="s">
        <v>288</v>
      </c>
      <c r="B258" s="83"/>
      <c r="C258" s="131">
        <v>14</v>
      </c>
      <c r="D258" s="131" t="s">
        <v>5</v>
      </c>
      <c r="E258" s="42" t="s">
        <v>289</v>
      </c>
      <c r="F258" s="41"/>
      <c r="G258" s="44">
        <f>G259</f>
        <v>15458.7</v>
      </c>
      <c r="H258" s="2"/>
      <c r="I258" s="12"/>
    </row>
    <row r="259" spans="1:9" ht="24" customHeight="1" x14ac:dyDescent="0.2">
      <c r="A259" s="51" t="s">
        <v>30</v>
      </c>
      <c r="B259" s="83"/>
      <c r="C259" s="134">
        <v>14</v>
      </c>
      <c r="D259" s="134" t="s">
        <v>5</v>
      </c>
      <c r="E259" s="46" t="s">
        <v>289</v>
      </c>
      <c r="F259" s="73">
        <v>500</v>
      </c>
      <c r="G259" s="121">
        <f>G260</f>
        <v>15458.7</v>
      </c>
      <c r="H259" s="2"/>
      <c r="I259" s="12"/>
    </row>
    <row r="260" spans="1:9" ht="24.75" customHeight="1" x14ac:dyDescent="0.2">
      <c r="A260" s="83" t="s">
        <v>34</v>
      </c>
      <c r="B260" s="83"/>
      <c r="C260" s="134">
        <v>14</v>
      </c>
      <c r="D260" s="134" t="s">
        <v>5</v>
      </c>
      <c r="E260" s="46" t="s">
        <v>289</v>
      </c>
      <c r="F260" s="73">
        <v>540</v>
      </c>
      <c r="G260" s="121">
        <v>15458.7</v>
      </c>
      <c r="H260" s="2"/>
      <c r="I260" s="12"/>
    </row>
    <row r="261" spans="1:9" ht="39" customHeight="1" x14ac:dyDescent="0.25">
      <c r="A261" s="137" t="s">
        <v>290</v>
      </c>
      <c r="B261" s="83"/>
      <c r="C261" s="131">
        <v>14</v>
      </c>
      <c r="D261" s="131" t="s">
        <v>5</v>
      </c>
      <c r="E261" s="42" t="s">
        <v>291</v>
      </c>
      <c r="F261" s="73"/>
      <c r="G261" s="44">
        <f>G262</f>
        <v>22068.6</v>
      </c>
      <c r="H261" s="2"/>
      <c r="I261" s="12"/>
    </row>
    <row r="262" spans="1:9" ht="33" customHeight="1" x14ac:dyDescent="0.25">
      <c r="A262" s="103" t="s">
        <v>216</v>
      </c>
      <c r="B262" s="83"/>
      <c r="C262" s="131">
        <v>14</v>
      </c>
      <c r="D262" s="131" t="s">
        <v>5</v>
      </c>
      <c r="E262" s="42" t="s">
        <v>292</v>
      </c>
      <c r="F262" s="73"/>
      <c r="G262" s="44">
        <f>G263</f>
        <v>22068.6</v>
      </c>
      <c r="H262" s="2"/>
      <c r="I262" s="12"/>
    </row>
    <row r="263" spans="1:9" ht="24.75" customHeight="1" x14ac:dyDescent="0.2">
      <c r="A263" s="51" t="s">
        <v>30</v>
      </c>
      <c r="B263" s="83"/>
      <c r="C263" s="134">
        <v>14</v>
      </c>
      <c r="D263" s="134" t="s">
        <v>5</v>
      </c>
      <c r="E263" s="46" t="s">
        <v>292</v>
      </c>
      <c r="F263" s="73">
        <v>500</v>
      </c>
      <c r="G263" s="75">
        <f>G264</f>
        <v>22068.6</v>
      </c>
      <c r="H263" s="2"/>
      <c r="I263" s="12"/>
    </row>
    <row r="264" spans="1:9" ht="24.75" customHeight="1" x14ac:dyDescent="0.2">
      <c r="A264" s="51" t="s">
        <v>208</v>
      </c>
      <c r="B264" s="83"/>
      <c r="C264" s="134">
        <v>14</v>
      </c>
      <c r="D264" s="134" t="s">
        <v>5</v>
      </c>
      <c r="E264" s="46" t="s">
        <v>292</v>
      </c>
      <c r="F264" s="73">
        <v>520</v>
      </c>
      <c r="G264" s="75">
        <v>22068.6</v>
      </c>
      <c r="H264" s="2"/>
      <c r="I264" s="12"/>
    </row>
    <row r="265" spans="1:9" s="40" customFormat="1" ht="96" customHeight="1" x14ac:dyDescent="0.25">
      <c r="A265" s="153" t="s">
        <v>257</v>
      </c>
      <c r="B265" s="83"/>
      <c r="C265" s="131">
        <v>14</v>
      </c>
      <c r="D265" s="131" t="s">
        <v>5</v>
      </c>
      <c r="E265" s="42" t="s">
        <v>258</v>
      </c>
      <c r="F265" s="73"/>
      <c r="G265" s="44">
        <f>G266</f>
        <v>6720</v>
      </c>
      <c r="H265" s="38"/>
      <c r="I265" s="39"/>
    </row>
    <row r="266" spans="1:9" s="40" customFormat="1" ht="22.5" customHeight="1" x14ac:dyDescent="0.2">
      <c r="A266" s="51" t="s">
        <v>30</v>
      </c>
      <c r="B266" s="83"/>
      <c r="C266" s="134">
        <v>14</v>
      </c>
      <c r="D266" s="134" t="s">
        <v>5</v>
      </c>
      <c r="E266" s="46" t="s">
        <v>258</v>
      </c>
      <c r="F266" s="73">
        <v>500</v>
      </c>
      <c r="G266" s="75">
        <f>G267</f>
        <v>6720</v>
      </c>
      <c r="H266" s="38"/>
      <c r="I266" s="39"/>
    </row>
    <row r="267" spans="1:9" s="40" customFormat="1" ht="24.75" customHeight="1" x14ac:dyDescent="0.2">
      <c r="A267" s="83" t="s">
        <v>34</v>
      </c>
      <c r="B267" s="83"/>
      <c r="C267" s="134">
        <v>14</v>
      </c>
      <c r="D267" s="134" t="s">
        <v>5</v>
      </c>
      <c r="E267" s="46" t="s">
        <v>258</v>
      </c>
      <c r="F267" s="73">
        <v>540</v>
      </c>
      <c r="G267" s="121">
        <v>6720</v>
      </c>
      <c r="H267" s="38"/>
      <c r="I267" s="39"/>
    </row>
    <row r="268" spans="1:9" s="40" customFormat="1" ht="57" customHeight="1" x14ac:dyDescent="0.25">
      <c r="A268" s="32" t="s">
        <v>261</v>
      </c>
      <c r="B268" s="83"/>
      <c r="C268" s="131">
        <v>14</v>
      </c>
      <c r="D268" s="131" t="s">
        <v>5</v>
      </c>
      <c r="E268" s="42" t="s">
        <v>262</v>
      </c>
      <c r="F268" s="73"/>
      <c r="G268" s="44">
        <f>G269</f>
        <v>600</v>
      </c>
      <c r="H268" s="38"/>
      <c r="I268" s="39"/>
    </row>
    <row r="269" spans="1:9" s="3" customFormat="1" ht="23.25" customHeight="1" x14ac:dyDescent="0.2">
      <c r="A269" s="51" t="s">
        <v>30</v>
      </c>
      <c r="B269" s="83"/>
      <c r="C269" s="134">
        <v>14</v>
      </c>
      <c r="D269" s="134" t="s">
        <v>5</v>
      </c>
      <c r="E269" s="46" t="s">
        <v>262</v>
      </c>
      <c r="F269" s="73">
        <v>500</v>
      </c>
      <c r="G269" s="121">
        <f>G270</f>
        <v>600</v>
      </c>
      <c r="H269" s="2"/>
      <c r="I269" s="4"/>
    </row>
    <row r="270" spans="1:9" s="3" customFormat="1" ht="24.75" customHeight="1" x14ac:dyDescent="0.2">
      <c r="A270" s="83" t="s">
        <v>34</v>
      </c>
      <c r="B270" s="83"/>
      <c r="C270" s="134">
        <v>14</v>
      </c>
      <c r="D270" s="134" t="s">
        <v>5</v>
      </c>
      <c r="E270" s="46" t="s">
        <v>262</v>
      </c>
      <c r="F270" s="73">
        <v>540</v>
      </c>
      <c r="G270" s="121">
        <v>600</v>
      </c>
      <c r="H270" s="2"/>
      <c r="I270" s="4"/>
    </row>
    <row r="271" spans="1:9" s="3" customFormat="1" ht="85.5" customHeight="1" x14ac:dyDescent="0.25">
      <c r="A271" s="60" t="s">
        <v>155</v>
      </c>
      <c r="B271" s="61">
        <v>917</v>
      </c>
      <c r="C271" s="138"/>
      <c r="D271" s="118"/>
      <c r="E271" s="63"/>
      <c r="F271" s="138"/>
      <c r="G271" s="139">
        <f>G272+G300+G327+G334+G313+G307+G294</f>
        <v>98210.9</v>
      </c>
      <c r="H271" s="2"/>
      <c r="I271" s="4"/>
    </row>
    <row r="272" spans="1:9" s="3" customFormat="1" ht="21.75" customHeight="1" x14ac:dyDescent="0.25">
      <c r="A272" s="31" t="s">
        <v>1</v>
      </c>
      <c r="B272" s="89"/>
      <c r="C272" s="90" t="s">
        <v>2</v>
      </c>
      <c r="D272" s="41"/>
      <c r="E272" s="91"/>
      <c r="F272" s="118"/>
      <c r="G272" s="92">
        <f>G273</f>
        <v>9166.0999999999985</v>
      </c>
      <c r="H272" s="2"/>
      <c r="I272" s="4"/>
    </row>
    <row r="273" spans="1:9" s="3" customFormat="1" ht="24.75" customHeight="1" x14ac:dyDescent="0.25">
      <c r="A273" s="67" t="s">
        <v>8</v>
      </c>
      <c r="B273" s="67"/>
      <c r="C273" s="41" t="s">
        <v>2</v>
      </c>
      <c r="D273" s="70">
        <v>13</v>
      </c>
      <c r="E273" s="33"/>
      <c r="F273" s="41"/>
      <c r="G273" s="44">
        <f>G274</f>
        <v>9166.0999999999985</v>
      </c>
      <c r="H273" s="2"/>
      <c r="I273" s="4"/>
    </row>
    <row r="274" spans="1:9" s="3" customFormat="1" ht="60" customHeight="1" x14ac:dyDescent="0.25">
      <c r="A274" s="32" t="s">
        <v>197</v>
      </c>
      <c r="B274" s="32"/>
      <c r="C274" s="70" t="s">
        <v>2</v>
      </c>
      <c r="D274" s="70">
        <v>13</v>
      </c>
      <c r="E274" s="42" t="s">
        <v>84</v>
      </c>
      <c r="F274" s="70"/>
      <c r="G274" s="44">
        <f>G275+G287</f>
        <v>9166.0999999999985</v>
      </c>
      <c r="H274" s="2"/>
      <c r="I274" s="4"/>
    </row>
    <row r="275" spans="1:9" s="3" customFormat="1" ht="35.25" customHeight="1" x14ac:dyDescent="0.25">
      <c r="A275" s="32" t="s">
        <v>85</v>
      </c>
      <c r="B275" s="32"/>
      <c r="C275" s="70" t="s">
        <v>2</v>
      </c>
      <c r="D275" s="70">
        <v>13</v>
      </c>
      <c r="E275" s="42" t="s">
        <v>87</v>
      </c>
      <c r="F275" s="70"/>
      <c r="G275" s="44">
        <f>G276+G280</f>
        <v>3364</v>
      </c>
      <c r="H275" s="2"/>
      <c r="I275" s="4"/>
    </row>
    <row r="276" spans="1:9" s="3" customFormat="1" ht="64.5" customHeight="1" x14ac:dyDescent="0.25">
      <c r="A276" s="103" t="s">
        <v>86</v>
      </c>
      <c r="B276" s="103"/>
      <c r="C276" s="70" t="s">
        <v>2</v>
      </c>
      <c r="D276" s="52">
        <v>13</v>
      </c>
      <c r="E276" s="42" t="s">
        <v>88</v>
      </c>
      <c r="F276" s="70"/>
      <c r="G276" s="44">
        <f t="shared" ref="G276:G278" si="19">G277</f>
        <v>263.5</v>
      </c>
      <c r="H276" s="2"/>
      <c r="I276" s="4"/>
    </row>
    <row r="277" spans="1:9" s="3" customFormat="1" ht="37.5" customHeight="1" x14ac:dyDescent="0.2">
      <c r="A277" s="102" t="s">
        <v>55</v>
      </c>
      <c r="B277" s="115"/>
      <c r="C277" s="52" t="s">
        <v>2</v>
      </c>
      <c r="D277" s="52">
        <v>13</v>
      </c>
      <c r="E277" s="46" t="s">
        <v>165</v>
      </c>
      <c r="F277" s="45"/>
      <c r="G277" s="121">
        <f t="shared" si="19"/>
        <v>263.5</v>
      </c>
      <c r="H277" s="2"/>
      <c r="I277" s="4"/>
    </row>
    <row r="278" spans="1:9" s="3" customFormat="1" ht="26.25" customHeight="1" x14ac:dyDescent="0.2">
      <c r="A278" s="72" t="s">
        <v>317</v>
      </c>
      <c r="B278" s="72"/>
      <c r="C278" s="52" t="s">
        <v>2</v>
      </c>
      <c r="D278" s="52">
        <v>13</v>
      </c>
      <c r="E278" s="46" t="s">
        <v>165</v>
      </c>
      <c r="F278" s="45">
        <v>200</v>
      </c>
      <c r="G278" s="121">
        <f t="shared" si="19"/>
        <v>263.5</v>
      </c>
      <c r="H278" s="2"/>
      <c r="I278" s="4"/>
    </row>
    <row r="279" spans="1:9" s="3" customFormat="1" ht="37.5" customHeight="1" x14ac:dyDescent="0.25">
      <c r="A279" s="72" t="s">
        <v>78</v>
      </c>
      <c r="B279" s="72"/>
      <c r="C279" s="52" t="s">
        <v>2</v>
      </c>
      <c r="D279" s="70">
        <v>13</v>
      </c>
      <c r="E279" s="46" t="s">
        <v>165</v>
      </c>
      <c r="F279" s="45">
        <v>240</v>
      </c>
      <c r="G279" s="121">
        <v>263.5</v>
      </c>
      <c r="H279" s="2"/>
      <c r="I279" s="4"/>
    </row>
    <row r="280" spans="1:9" s="3" customFormat="1" ht="43.5" customHeight="1" x14ac:dyDescent="0.25">
      <c r="A280" s="120" t="s">
        <v>89</v>
      </c>
      <c r="B280" s="120"/>
      <c r="C280" s="70" t="s">
        <v>2</v>
      </c>
      <c r="D280" s="52">
        <v>13</v>
      </c>
      <c r="E280" s="42" t="s">
        <v>90</v>
      </c>
      <c r="F280" s="70"/>
      <c r="G280" s="44">
        <f>G281+G284</f>
        <v>3100.5</v>
      </c>
      <c r="H280" s="2"/>
      <c r="I280" s="4"/>
    </row>
    <row r="281" spans="1:9" s="3" customFormat="1" ht="24.75" customHeight="1" x14ac:dyDescent="0.2">
      <c r="A281" s="51" t="s">
        <v>48</v>
      </c>
      <c r="B281" s="51"/>
      <c r="C281" s="52" t="s">
        <v>2</v>
      </c>
      <c r="D281" s="52">
        <v>13</v>
      </c>
      <c r="E281" s="46" t="s">
        <v>184</v>
      </c>
      <c r="F281" s="45"/>
      <c r="G281" s="121">
        <f>G282</f>
        <v>2729.8</v>
      </c>
      <c r="H281" s="2"/>
      <c r="I281" s="4"/>
    </row>
    <row r="282" spans="1:9" ht="26.25" customHeight="1" x14ac:dyDescent="0.2">
      <c r="A282" s="72" t="s">
        <v>317</v>
      </c>
      <c r="B282" s="72"/>
      <c r="C282" s="52" t="s">
        <v>2</v>
      </c>
      <c r="D282" s="52">
        <v>13</v>
      </c>
      <c r="E282" s="46" t="s">
        <v>184</v>
      </c>
      <c r="F282" s="45">
        <v>200</v>
      </c>
      <c r="G282" s="121">
        <f>G283</f>
        <v>2729.8</v>
      </c>
      <c r="H282" s="2"/>
      <c r="I282" s="12"/>
    </row>
    <row r="283" spans="1:9" ht="42" customHeight="1" x14ac:dyDescent="0.2">
      <c r="A283" s="72" t="s">
        <v>78</v>
      </c>
      <c r="B283" s="72"/>
      <c r="C283" s="52" t="s">
        <v>2</v>
      </c>
      <c r="D283" s="52">
        <v>13</v>
      </c>
      <c r="E283" s="46" t="s">
        <v>184</v>
      </c>
      <c r="F283" s="45">
        <v>240</v>
      </c>
      <c r="G283" s="121">
        <v>2729.8</v>
      </c>
      <c r="H283" s="2"/>
      <c r="I283" s="12"/>
    </row>
    <row r="284" spans="1:9" ht="14.25" x14ac:dyDescent="0.2">
      <c r="A284" s="72" t="s">
        <v>51</v>
      </c>
      <c r="B284" s="72"/>
      <c r="C284" s="52" t="s">
        <v>2</v>
      </c>
      <c r="D284" s="52">
        <v>13</v>
      </c>
      <c r="E284" s="46" t="s">
        <v>184</v>
      </c>
      <c r="F284" s="45">
        <v>800</v>
      </c>
      <c r="G284" s="149">
        <f>G286+G285</f>
        <v>370.70000000000005</v>
      </c>
      <c r="H284" s="2"/>
      <c r="I284" s="12"/>
    </row>
    <row r="285" spans="1:9" ht="14.25" x14ac:dyDescent="0.2">
      <c r="A285" s="72" t="s">
        <v>233</v>
      </c>
      <c r="B285" s="72"/>
      <c r="C285" s="52" t="s">
        <v>2</v>
      </c>
      <c r="D285" s="52">
        <v>13</v>
      </c>
      <c r="E285" s="46" t="s">
        <v>184</v>
      </c>
      <c r="F285" s="45">
        <v>830</v>
      </c>
      <c r="G285" s="149">
        <v>191.8</v>
      </c>
      <c r="H285" s="2"/>
      <c r="I285" s="12"/>
    </row>
    <row r="286" spans="1:9" ht="14.25" x14ac:dyDescent="0.2">
      <c r="A286" s="72" t="s">
        <v>49</v>
      </c>
      <c r="B286" s="72"/>
      <c r="C286" s="52" t="s">
        <v>2</v>
      </c>
      <c r="D286" s="52">
        <v>13</v>
      </c>
      <c r="E286" s="46" t="s">
        <v>184</v>
      </c>
      <c r="F286" s="45">
        <v>850</v>
      </c>
      <c r="G286" s="149">
        <v>178.9</v>
      </c>
      <c r="H286" s="2"/>
      <c r="I286" s="12"/>
    </row>
    <row r="287" spans="1:9" ht="30" x14ac:dyDescent="0.25">
      <c r="A287" s="103" t="s">
        <v>293</v>
      </c>
      <c r="B287" s="103"/>
      <c r="C287" s="70" t="s">
        <v>2</v>
      </c>
      <c r="D287" s="52">
        <v>13</v>
      </c>
      <c r="E287" s="42" t="s">
        <v>135</v>
      </c>
      <c r="F287" s="70"/>
      <c r="G287" s="44">
        <f>G288+G291</f>
        <v>5802.0999999999995</v>
      </c>
      <c r="H287" s="2"/>
      <c r="I287" s="12"/>
    </row>
    <row r="288" spans="1:9" ht="24" customHeight="1" x14ac:dyDescent="0.25">
      <c r="A288" s="51" t="s">
        <v>4</v>
      </c>
      <c r="B288" s="51"/>
      <c r="C288" s="52" t="s">
        <v>2</v>
      </c>
      <c r="D288" s="52">
        <v>13</v>
      </c>
      <c r="E288" s="46" t="s">
        <v>166</v>
      </c>
      <c r="F288" s="41"/>
      <c r="G288" s="121">
        <f>G289</f>
        <v>5669.9</v>
      </c>
      <c r="H288" s="2"/>
      <c r="I288" s="12"/>
    </row>
    <row r="289" spans="1:9" ht="85.5" customHeight="1" x14ac:dyDescent="0.2">
      <c r="A289" s="72" t="s">
        <v>76</v>
      </c>
      <c r="B289" s="72"/>
      <c r="C289" s="73" t="s">
        <v>2</v>
      </c>
      <c r="D289" s="52">
        <v>13</v>
      </c>
      <c r="E289" s="46" t="s">
        <v>166</v>
      </c>
      <c r="F289" s="43">
        <v>100</v>
      </c>
      <c r="G289" s="121">
        <f>G290</f>
        <v>5669.9</v>
      </c>
      <c r="H289" s="2"/>
      <c r="I289" s="12"/>
    </row>
    <row r="290" spans="1:9" ht="28.5" customHeight="1" x14ac:dyDescent="0.2">
      <c r="A290" s="72" t="s">
        <v>77</v>
      </c>
      <c r="B290" s="72"/>
      <c r="C290" s="73" t="s">
        <v>2</v>
      </c>
      <c r="D290" s="52">
        <v>13</v>
      </c>
      <c r="E290" s="46" t="s">
        <v>166</v>
      </c>
      <c r="F290" s="45">
        <v>120</v>
      </c>
      <c r="G290" s="149">
        <v>5669.9</v>
      </c>
      <c r="H290" s="2"/>
      <c r="I290" s="12"/>
    </row>
    <row r="291" spans="1:9" ht="28.5" x14ac:dyDescent="0.2">
      <c r="A291" s="51" t="s">
        <v>48</v>
      </c>
      <c r="B291" s="51"/>
      <c r="C291" s="52" t="s">
        <v>2</v>
      </c>
      <c r="D291" s="52">
        <v>13</v>
      </c>
      <c r="E291" s="46" t="s">
        <v>186</v>
      </c>
      <c r="F291" s="45"/>
      <c r="G291" s="121">
        <f>G292</f>
        <v>132.19999999999999</v>
      </c>
      <c r="H291" s="2"/>
      <c r="I291" s="12"/>
    </row>
    <row r="292" spans="1:9" ht="26.25" customHeight="1" x14ac:dyDescent="0.2">
      <c r="A292" s="72" t="s">
        <v>317</v>
      </c>
      <c r="B292" s="72"/>
      <c r="C292" s="52" t="s">
        <v>2</v>
      </c>
      <c r="D292" s="52">
        <v>13</v>
      </c>
      <c r="E292" s="46" t="s">
        <v>186</v>
      </c>
      <c r="F292" s="45">
        <v>200</v>
      </c>
      <c r="G292" s="121">
        <f>G293</f>
        <v>132.19999999999999</v>
      </c>
      <c r="H292" s="2"/>
      <c r="I292" s="12"/>
    </row>
    <row r="293" spans="1:9" ht="45" customHeight="1" x14ac:dyDescent="0.2">
      <c r="A293" s="72" t="s">
        <v>78</v>
      </c>
      <c r="B293" s="72"/>
      <c r="C293" s="52" t="s">
        <v>2</v>
      </c>
      <c r="D293" s="52">
        <v>13</v>
      </c>
      <c r="E293" s="46" t="s">
        <v>186</v>
      </c>
      <c r="F293" s="45">
        <v>240</v>
      </c>
      <c r="G293" s="121">
        <v>132.19999999999999</v>
      </c>
      <c r="H293" s="2"/>
      <c r="I293" s="12"/>
    </row>
    <row r="294" spans="1:9" ht="31.5" x14ac:dyDescent="0.25">
      <c r="A294" s="31" t="s">
        <v>24</v>
      </c>
      <c r="B294" s="72"/>
      <c r="C294" s="65" t="s">
        <v>5</v>
      </c>
      <c r="D294" s="65"/>
      <c r="E294" s="46"/>
      <c r="F294" s="52"/>
      <c r="G294" s="92">
        <f>G295</f>
        <v>26.4</v>
      </c>
      <c r="H294" s="2"/>
      <c r="I294" s="12"/>
    </row>
    <row r="295" spans="1:9" ht="60" x14ac:dyDescent="0.25">
      <c r="A295" s="67" t="s">
        <v>39</v>
      </c>
      <c r="B295" s="72"/>
      <c r="C295" s="41" t="s">
        <v>5</v>
      </c>
      <c r="D295" s="41" t="s">
        <v>9</v>
      </c>
      <c r="E295" s="46"/>
      <c r="F295" s="52"/>
      <c r="G295" s="44">
        <f>G296</f>
        <v>26.4</v>
      </c>
      <c r="H295" s="2"/>
      <c r="I295" s="12"/>
    </row>
    <row r="296" spans="1:9" ht="15" x14ac:dyDescent="0.25">
      <c r="A296" s="103" t="s">
        <v>75</v>
      </c>
      <c r="B296" s="72"/>
      <c r="C296" s="70" t="s">
        <v>5</v>
      </c>
      <c r="D296" s="70" t="s">
        <v>9</v>
      </c>
      <c r="E296" s="42" t="s">
        <v>230</v>
      </c>
      <c r="F296" s="45"/>
      <c r="G296" s="44">
        <f>G297</f>
        <v>26.4</v>
      </c>
      <c r="H296" s="2"/>
      <c r="I296" s="12"/>
    </row>
    <row r="297" spans="1:9" ht="30" x14ac:dyDescent="0.25">
      <c r="A297" s="32" t="s">
        <v>32</v>
      </c>
      <c r="B297" s="72"/>
      <c r="C297" s="70" t="s">
        <v>5</v>
      </c>
      <c r="D297" s="70" t="s">
        <v>9</v>
      </c>
      <c r="E297" s="42" t="s">
        <v>272</v>
      </c>
      <c r="F297" s="45"/>
      <c r="G297" s="44">
        <f>G298</f>
        <v>26.4</v>
      </c>
      <c r="H297" s="2"/>
      <c r="I297" s="12"/>
    </row>
    <row r="298" spans="1:9" ht="26.25" customHeight="1" x14ac:dyDescent="0.25">
      <c r="A298" s="72" t="s">
        <v>317</v>
      </c>
      <c r="B298" s="72"/>
      <c r="C298" s="43" t="s">
        <v>5</v>
      </c>
      <c r="D298" s="43" t="s">
        <v>9</v>
      </c>
      <c r="E298" s="46" t="s">
        <v>272</v>
      </c>
      <c r="F298" s="45">
        <v>200</v>
      </c>
      <c r="G298" s="44">
        <f>G299</f>
        <v>26.4</v>
      </c>
      <c r="H298" s="2"/>
      <c r="I298" s="12"/>
    </row>
    <row r="299" spans="1:9" ht="42.75" customHeight="1" x14ac:dyDescent="0.2">
      <c r="A299" s="72" t="s">
        <v>78</v>
      </c>
      <c r="B299" s="72"/>
      <c r="C299" s="43" t="s">
        <v>5</v>
      </c>
      <c r="D299" s="43" t="s">
        <v>9</v>
      </c>
      <c r="E299" s="46" t="s">
        <v>272</v>
      </c>
      <c r="F299" s="45">
        <v>240</v>
      </c>
      <c r="G299" s="121">
        <v>26.4</v>
      </c>
      <c r="H299" s="2"/>
      <c r="I299" s="12"/>
    </row>
    <row r="300" spans="1:9" ht="27" customHeight="1" x14ac:dyDescent="0.25">
      <c r="A300" s="31" t="s">
        <v>10</v>
      </c>
      <c r="B300" s="31"/>
      <c r="C300" s="65" t="s">
        <v>6</v>
      </c>
      <c r="D300" s="141"/>
      <c r="E300" s="66"/>
      <c r="F300" s="65"/>
      <c r="G300" s="92">
        <f t="shared" ref="G300:G305" si="20">G301</f>
        <v>9661</v>
      </c>
      <c r="H300" s="2"/>
      <c r="I300" s="12"/>
    </row>
    <row r="301" spans="1:9" ht="33.75" customHeight="1" x14ac:dyDescent="0.25">
      <c r="A301" s="31" t="s">
        <v>162</v>
      </c>
      <c r="B301" s="31"/>
      <c r="C301" s="141" t="s">
        <v>6</v>
      </c>
      <c r="D301" s="52" t="s">
        <v>9</v>
      </c>
      <c r="E301" s="142"/>
      <c r="F301" s="85"/>
      <c r="G301" s="92">
        <f t="shared" si="20"/>
        <v>9661</v>
      </c>
      <c r="H301" s="2"/>
      <c r="I301" s="12"/>
    </row>
    <row r="302" spans="1:9" ht="75" x14ac:dyDescent="0.25">
      <c r="A302" s="32" t="s">
        <v>197</v>
      </c>
      <c r="B302" s="32"/>
      <c r="C302" s="52" t="s">
        <v>6</v>
      </c>
      <c r="D302" s="88" t="s">
        <v>9</v>
      </c>
      <c r="E302" s="42" t="s">
        <v>84</v>
      </c>
      <c r="F302" s="88"/>
      <c r="G302" s="71">
        <f t="shared" si="20"/>
        <v>9661</v>
      </c>
      <c r="H302" s="2"/>
      <c r="I302" s="12"/>
    </row>
    <row r="303" spans="1:9" ht="105" x14ac:dyDescent="0.25">
      <c r="A303" s="103" t="s">
        <v>229</v>
      </c>
      <c r="B303" s="103"/>
      <c r="C303" s="88" t="s">
        <v>6</v>
      </c>
      <c r="D303" s="104" t="s">
        <v>9</v>
      </c>
      <c r="E303" s="42" t="s">
        <v>92</v>
      </c>
      <c r="F303" s="88"/>
      <c r="G303" s="71">
        <f t="shared" si="20"/>
        <v>9661</v>
      </c>
      <c r="H303" s="2"/>
      <c r="I303" s="12"/>
    </row>
    <row r="304" spans="1:9" ht="90" x14ac:dyDescent="0.25">
      <c r="A304" s="103" t="s">
        <v>61</v>
      </c>
      <c r="B304" s="103"/>
      <c r="C304" s="104" t="s">
        <v>6</v>
      </c>
      <c r="D304" s="101" t="s">
        <v>9</v>
      </c>
      <c r="E304" s="33" t="s">
        <v>167</v>
      </c>
      <c r="F304" s="104"/>
      <c r="G304" s="71">
        <f t="shared" si="20"/>
        <v>9661</v>
      </c>
      <c r="H304" s="2"/>
      <c r="I304" s="12"/>
    </row>
    <row r="305" spans="1:9" ht="26.25" customHeight="1" x14ac:dyDescent="0.2">
      <c r="A305" s="72" t="s">
        <v>317</v>
      </c>
      <c r="B305" s="72"/>
      <c r="C305" s="101" t="s">
        <v>6</v>
      </c>
      <c r="D305" s="101" t="s">
        <v>9</v>
      </c>
      <c r="E305" s="87" t="s">
        <v>167</v>
      </c>
      <c r="F305" s="45">
        <v>200</v>
      </c>
      <c r="G305" s="149">
        <f t="shared" si="20"/>
        <v>9661</v>
      </c>
      <c r="H305" s="2"/>
      <c r="I305" s="12"/>
    </row>
    <row r="306" spans="1:9" ht="38.25" x14ac:dyDescent="0.2">
      <c r="A306" s="72" t="s">
        <v>78</v>
      </c>
      <c r="B306" s="72"/>
      <c r="C306" s="101" t="s">
        <v>6</v>
      </c>
      <c r="D306" s="101" t="s">
        <v>9</v>
      </c>
      <c r="E306" s="87" t="s">
        <v>167</v>
      </c>
      <c r="F306" s="45">
        <v>240</v>
      </c>
      <c r="G306" s="149">
        <v>9661</v>
      </c>
      <c r="H306" s="2"/>
      <c r="I306" s="12"/>
    </row>
    <row r="307" spans="1:9" ht="31.5" x14ac:dyDescent="0.25">
      <c r="A307" s="147" t="s">
        <v>203</v>
      </c>
      <c r="B307" s="72"/>
      <c r="C307" s="85" t="s">
        <v>204</v>
      </c>
      <c r="D307" s="160"/>
      <c r="E307" s="161"/>
      <c r="F307" s="162"/>
      <c r="G307" s="92">
        <f>G308</f>
        <v>4530.8</v>
      </c>
      <c r="H307" s="2"/>
      <c r="I307" s="12"/>
    </row>
    <row r="308" spans="1:9" ht="20.25" customHeight="1" x14ac:dyDescent="0.25">
      <c r="A308" s="147" t="s">
        <v>227</v>
      </c>
      <c r="B308" s="72"/>
      <c r="C308" s="34" t="s">
        <v>204</v>
      </c>
      <c r="D308" s="34" t="s">
        <v>3</v>
      </c>
      <c r="E308" s="87"/>
      <c r="F308" s="45"/>
      <c r="G308" s="44">
        <f>G309</f>
        <v>4530.8</v>
      </c>
      <c r="H308" s="2"/>
      <c r="I308" s="12"/>
    </row>
    <row r="309" spans="1:9" ht="15" x14ac:dyDescent="0.25">
      <c r="A309" s="110" t="s">
        <v>75</v>
      </c>
      <c r="B309" s="72"/>
      <c r="C309" s="34" t="s">
        <v>204</v>
      </c>
      <c r="D309" s="34" t="s">
        <v>3</v>
      </c>
      <c r="E309" s="42" t="s">
        <v>230</v>
      </c>
      <c r="F309" s="45"/>
      <c r="G309" s="44">
        <f>G310</f>
        <v>4530.8</v>
      </c>
      <c r="H309" s="2"/>
      <c r="I309" s="12"/>
    </row>
    <row r="310" spans="1:9" s="19" customFormat="1" ht="75" x14ac:dyDescent="0.25">
      <c r="A310" s="32" t="s">
        <v>207</v>
      </c>
      <c r="B310" s="72"/>
      <c r="C310" s="34" t="s">
        <v>204</v>
      </c>
      <c r="D310" s="34" t="s">
        <v>3</v>
      </c>
      <c r="E310" s="33" t="s">
        <v>287</v>
      </c>
      <c r="F310" s="101"/>
      <c r="G310" s="44">
        <f>G311</f>
        <v>4530.8</v>
      </c>
      <c r="H310" s="29"/>
      <c r="I310" s="20"/>
    </row>
    <row r="311" spans="1:9" s="21" customFormat="1" ht="26.25" customHeight="1" x14ac:dyDescent="0.25">
      <c r="A311" s="72" t="s">
        <v>317</v>
      </c>
      <c r="B311" s="72"/>
      <c r="C311" s="148" t="s">
        <v>204</v>
      </c>
      <c r="D311" s="148" t="s">
        <v>3</v>
      </c>
      <c r="E311" s="95" t="s">
        <v>287</v>
      </c>
      <c r="F311" s="148" t="s">
        <v>201</v>
      </c>
      <c r="G311" s="75">
        <f>G312</f>
        <v>4530.8</v>
      </c>
      <c r="H311" s="30"/>
      <c r="I311" s="22"/>
    </row>
    <row r="312" spans="1:9" s="21" customFormat="1" ht="39" x14ac:dyDescent="0.25">
      <c r="A312" s="72" t="s">
        <v>78</v>
      </c>
      <c r="B312" s="72"/>
      <c r="C312" s="148" t="s">
        <v>204</v>
      </c>
      <c r="D312" s="148" t="s">
        <v>3</v>
      </c>
      <c r="E312" s="95" t="s">
        <v>287</v>
      </c>
      <c r="F312" s="148" t="s">
        <v>202</v>
      </c>
      <c r="G312" s="75">
        <v>4530.8</v>
      </c>
      <c r="H312" s="30"/>
      <c r="I312" s="22"/>
    </row>
    <row r="313" spans="1:9" ht="15.75" x14ac:dyDescent="0.25">
      <c r="A313" s="31" t="s">
        <v>13</v>
      </c>
      <c r="B313" s="72"/>
      <c r="C313" s="65" t="s">
        <v>7</v>
      </c>
      <c r="D313" s="65"/>
      <c r="E313" s="66"/>
      <c r="F313" s="65"/>
      <c r="G313" s="44">
        <f t="shared" ref="G313:G322" si="21">G314</f>
        <v>65046.7</v>
      </c>
      <c r="H313" s="2"/>
      <c r="I313" s="12"/>
    </row>
    <row r="314" spans="1:9" ht="15" x14ac:dyDescent="0.25">
      <c r="A314" s="67" t="s">
        <v>14</v>
      </c>
      <c r="B314" s="72"/>
      <c r="C314" s="41" t="s">
        <v>7</v>
      </c>
      <c r="D314" s="41" t="s">
        <v>2</v>
      </c>
      <c r="E314" s="33"/>
      <c r="F314" s="41"/>
      <c r="G314" s="44">
        <f t="shared" si="21"/>
        <v>65046.7</v>
      </c>
      <c r="H314" s="2"/>
      <c r="I314" s="12"/>
    </row>
    <row r="315" spans="1:9" ht="45" x14ac:dyDescent="0.25">
      <c r="A315" s="67" t="s">
        <v>294</v>
      </c>
      <c r="B315" s="72"/>
      <c r="C315" s="70" t="s">
        <v>7</v>
      </c>
      <c r="D315" s="70" t="s">
        <v>2</v>
      </c>
      <c r="E315" s="42" t="s">
        <v>94</v>
      </c>
      <c r="F315" s="70"/>
      <c r="G315" s="44">
        <f t="shared" si="21"/>
        <v>65046.7</v>
      </c>
      <c r="H315" s="2"/>
      <c r="I315" s="12"/>
    </row>
    <row r="316" spans="1:9" ht="30" x14ac:dyDescent="0.25">
      <c r="A316" s="32" t="s">
        <v>93</v>
      </c>
      <c r="B316" s="72"/>
      <c r="C316" s="70" t="s">
        <v>7</v>
      </c>
      <c r="D316" s="70" t="s">
        <v>2</v>
      </c>
      <c r="E316" s="42" t="s">
        <v>95</v>
      </c>
      <c r="F316" s="70"/>
      <c r="G316" s="44">
        <f>G320+G317</f>
        <v>65046.7</v>
      </c>
      <c r="H316" s="2"/>
      <c r="I316" s="12"/>
    </row>
    <row r="317" spans="1:9" ht="15" x14ac:dyDescent="0.25">
      <c r="A317" s="32" t="s">
        <v>15</v>
      </c>
      <c r="B317" s="72"/>
      <c r="C317" s="70" t="s">
        <v>7</v>
      </c>
      <c r="D317" s="70" t="s">
        <v>2</v>
      </c>
      <c r="E317" s="42" t="s">
        <v>96</v>
      </c>
      <c r="F317" s="70"/>
      <c r="G317" s="44">
        <f>G318</f>
        <v>1897</v>
      </c>
      <c r="H317" s="2"/>
      <c r="I317" s="12"/>
    </row>
    <row r="318" spans="1:9" ht="48" customHeight="1" x14ac:dyDescent="0.2">
      <c r="A318" s="79" t="s">
        <v>319</v>
      </c>
      <c r="B318" s="72"/>
      <c r="C318" s="43" t="s">
        <v>7</v>
      </c>
      <c r="D318" s="43" t="s">
        <v>2</v>
      </c>
      <c r="E318" s="46" t="s">
        <v>96</v>
      </c>
      <c r="F318" s="45">
        <v>400</v>
      </c>
      <c r="G318" s="149">
        <f>G319</f>
        <v>1897</v>
      </c>
      <c r="H318" s="2"/>
      <c r="I318" s="12"/>
    </row>
    <row r="319" spans="1:9" ht="14.25" x14ac:dyDescent="0.2">
      <c r="A319" s="102" t="s">
        <v>187</v>
      </c>
      <c r="B319" s="72"/>
      <c r="C319" s="43" t="s">
        <v>7</v>
      </c>
      <c r="D319" s="43" t="s">
        <v>2</v>
      </c>
      <c r="E319" s="46" t="s">
        <v>96</v>
      </c>
      <c r="F319" s="45">
        <v>410</v>
      </c>
      <c r="G319" s="149">
        <v>1897</v>
      </c>
      <c r="H319" s="2"/>
      <c r="I319" s="12"/>
    </row>
    <row r="320" spans="1:9" ht="60" x14ac:dyDescent="0.25">
      <c r="A320" s="103" t="s">
        <v>217</v>
      </c>
      <c r="B320" s="72"/>
      <c r="C320" s="41" t="s">
        <v>7</v>
      </c>
      <c r="D320" s="41" t="s">
        <v>2</v>
      </c>
      <c r="E320" s="33" t="s">
        <v>295</v>
      </c>
      <c r="F320" s="45"/>
      <c r="G320" s="44">
        <f>G321+G324</f>
        <v>63149.7</v>
      </c>
      <c r="H320" s="2"/>
      <c r="I320" s="12"/>
    </row>
    <row r="321" spans="1:9" ht="72.75" customHeight="1" x14ac:dyDescent="0.25">
      <c r="A321" s="103" t="s">
        <v>211</v>
      </c>
      <c r="B321" s="72"/>
      <c r="C321" s="70" t="s">
        <v>7</v>
      </c>
      <c r="D321" s="70" t="s">
        <v>2</v>
      </c>
      <c r="E321" s="33" t="s">
        <v>296</v>
      </c>
      <c r="F321" s="45"/>
      <c r="G321" s="149">
        <f t="shared" si="21"/>
        <v>47895.1</v>
      </c>
      <c r="H321" s="2"/>
      <c r="I321" s="12"/>
    </row>
    <row r="322" spans="1:9" ht="45.75" customHeight="1" x14ac:dyDescent="0.2">
      <c r="A322" s="79" t="s">
        <v>319</v>
      </c>
      <c r="B322" s="72"/>
      <c r="C322" s="45" t="s">
        <v>7</v>
      </c>
      <c r="D322" s="45" t="s">
        <v>2</v>
      </c>
      <c r="E322" s="46" t="s">
        <v>296</v>
      </c>
      <c r="F322" s="45">
        <v>400</v>
      </c>
      <c r="G322" s="149">
        <f t="shared" si="21"/>
        <v>47895.1</v>
      </c>
      <c r="H322" s="2"/>
      <c r="I322" s="12"/>
    </row>
    <row r="323" spans="1:9" ht="18.75" customHeight="1" x14ac:dyDescent="0.2">
      <c r="A323" s="102" t="s">
        <v>187</v>
      </c>
      <c r="B323" s="72"/>
      <c r="C323" s="45" t="s">
        <v>7</v>
      </c>
      <c r="D323" s="45" t="s">
        <v>2</v>
      </c>
      <c r="E323" s="46" t="s">
        <v>296</v>
      </c>
      <c r="F323" s="45">
        <v>410</v>
      </c>
      <c r="G323" s="149">
        <v>47895.1</v>
      </c>
      <c r="H323" s="2"/>
      <c r="I323" s="12"/>
    </row>
    <row r="324" spans="1:9" ht="92.25" customHeight="1" x14ac:dyDescent="0.25">
      <c r="A324" s="103" t="s">
        <v>220</v>
      </c>
      <c r="B324" s="72"/>
      <c r="C324" s="45" t="s">
        <v>7</v>
      </c>
      <c r="D324" s="45" t="s">
        <v>2</v>
      </c>
      <c r="E324" s="42" t="s">
        <v>297</v>
      </c>
      <c r="F324" s="45"/>
      <c r="G324" s="44">
        <f>G325</f>
        <v>15254.6</v>
      </c>
      <c r="H324" s="2"/>
      <c r="I324" s="12"/>
    </row>
    <row r="325" spans="1:9" ht="44.25" customHeight="1" x14ac:dyDescent="0.2">
      <c r="A325" s="79" t="s">
        <v>319</v>
      </c>
      <c r="B325" s="72"/>
      <c r="C325" s="45" t="s">
        <v>7</v>
      </c>
      <c r="D325" s="45" t="s">
        <v>2</v>
      </c>
      <c r="E325" s="46" t="s">
        <v>298</v>
      </c>
      <c r="F325" s="45">
        <v>400</v>
      </c>
      <c r="G325" s="149">
        <f>G326</f>
        <v>15254.6</v>
      </c>
      <c r="H325" s="2"/>
      <c r="I325" s="12"/>
    </row>
    <row r="326" spans="1:9" ht="21" customHeight="1" x14ac:dyDescent="0.2">
      <c r="A326" s="102" t="s">
        <v>187</v>
      </c>
      <c r="B326" s="72"/>
      <c r="C326" s="45" t="s">
        <v>7</v>
      </c>
      <c r="D326" s="45" t="s">
        <v>2</v>
      </c>
      <c r="E326" s="46" t="s">
        <v>297</v>
      </c>
      <c r="F326" s="45">
        <v>410</v>
      </c>
      <c r="G326" s="149">
        <v>15254.6</v>
      </c>
      <c r="H326" s="2"/>
      <c r="I326" s="12"/>
    </row>
    <row r="327" spans="1:9" ht="15.75" x14ac:dyDescent="0.25">
      <c r="A327" s="31" t="s">
        <v>18</v>
      </c>
      <c r="B327" s="31"/>
      <c r="C327" s="85" t="s">
        <v>31</v>
      </c>
      <c r="D327" s="41"/>
      <c r="E327" s="33"/>
      <c r="F327" s="85"/>
      <c r="G327" s="92">
        <f t="shared" ref="G327" si="22">G328</f>
        <v>7979.9</v>
      </c>
      <c r="H327" s="2"/>
      <c r="I327" s="12"/>
    </row>
    <row r="328" spans="1:9" ht="15" x14ac:dyDescent="0.25">
      <c r="A328" s="67" t="s">
        <v>35</v>
      </c>
      <c r="B328" s="103"/>
      <c r="C328" s="34" t="s">
        <v>31</v>
      </c>
      <c r="D328" s="131" t="s">
        <v>6</v>
      </c>
      <c r="E328" s="74"/>
      <c r="F328" s="45"/>
      <c r="G328" s="94">
        <f>G329</f>
        <v>7979.9</v>
      </c>
      <c r="H328" s="11">
        <f>G115+G328+G462</f>
        <v>21309.7</v>
      </c>
      <c r="I328" s="12"/>
    </row>
    <row r="329" spans="1:9" ht="75" x14ac:dyDescent="0.25">
      <c r="A329" s="103" t="s">
        <v>198</v>
      </c>
      <c r="B329" s="103"/>
      <c r="C329" s="70">
        <v>10</v>
      </c>
      <c r="D329" s="70" t="s">
        <v>6</v>
      </c>
      <c r="E329" s="42" t="s">
        <v>190</v>
      </c>
      <c r="F329" s="52"/>
      <c r="G329" s="94">
        <f t="shared" ref="G329:G332" si="23">G330</f>
        <v>7979.9</v>
      </c>
      <c r="H329" s="2"/>
      <c r="I329" s="12"/>
    </row>
    <row r="330" spans="1:9" ht="60" x14ac:dyDescent="0.25">
      <c r="A330" s="103" t="s">
        <v>199</v>
      </c>
      <c r="B330" s="103"/>
      <c r="C330" s="70">
        <v>10</v>
      </c>
      <c r="D330" s="70" t="s">
        <v>6</v>
      </c>
      <c r="E330" s="42" t="s">
        <v>191</v>
      </c>
      <c r="F330" s="52"/>
      <c r="G330" s="94">
        <f t="shared" si="23"/>
        <v>7979.9</v>
      </c>
      <c r="H330" s="2"/>
      <c r="I330" s="12"/>
    </row>
    <row r="331" spans="1:9" ht="30" x14ac:dyDescent="0.25">
      <c r="A331" s="32" t="s">
        <v>192</v>
      </c>
      <c r="B331" s="103"/>
      <c r="C331" s="70">
        <v>10</v>
      </c>
      <c r="D331" s="70" t="s">
        <v>6</v>
      </c>
      <c r="E331" s="42" t="s">
        <v>193</v>
      </c>
      <c r="F331" s="70"/>
      <c r="G331" s="136">
        <f t="shared" si="23"/>
        <v>7979.9</v>
      </c>
      <c r="H331" s="2"/>
      <c r="I331" s="12"/>
    </row>
    <row r="332" spans="1:9" ht="39.75" customHeight="1" x14ac:dyDescent="0.25">
      <c r="A332" s="50" t="s">
        <v>67</v>
      </c>
      <c r="B332" s="103"/>
      <c r="C332" s="45">
        <v>10</v>
      </c>
      <c r="D332" s="45" t="s">
        <v>6</v>
      </c>
      <c r="E332" s="74" t="s">
        <v>193</v>
      </c>
      <c r="F332" s="45">
        <v>300</v>
      </c>
      <c r="G332" s="136">
        <f t="shared" si="23"/>
        <v>7979.9</v>
      </c>
      <c r="H332" s="2"/>
      <c r="I332" s="12"/>
    </row>
    <row r="333" spans="1:9" ht="43.5" x14ac:dyDescent="0.25">
      <c r="A333" s="51" t="s">
        <v>318</v>
      </c>
      <c r="B333" s="103"/>
      <c r="C333" s="45">
        <v>10</v>
      </c>
      <c r="D333" s="45" t="s">
        <v>6</v>
      </c>
      <c r="E333" s="74" t="s">
        <v>193</v>
      </c>
      <c r="F333" s="45">
        <v>320</v>
      </c>
      <c r="G333" s="136">
        <v>7979.9</v>
      </c>
      <c r="H333" s="2"/>
      <c r="I333" s="12"/>
    </row>
    <row r="334" spans="1:9" ht="15.75" x14ac:dyDescent="0.25">
      <c r="A334" s="140" t="s">
        <v>180</v>
      </c>
      <c r="B334" s="83"/>
      <c r="C334" s="85" t="s">
        <v>37</v>
      </c>
      <c r="D334" s="34"/>
      <c r="E334" s="125"/>
      <c r="F334" s="65"/>
      <c r="G334" s="92">
        <f t="shared" ref="G334:G338" si="24">G335</f>
        <v>1800</v>
      </c>
      <c r="H334" s="2"/>
      <c r="I334" s="12"/>
    </row>
    <row r="335" spans="1:9" ht="15" x14ac:dyDescent="0.25">
      <c r="A335" s="49" t="s">
        <v>181</v>
      </c>
      <c r="B335" s="83"/>
      <c r="C335" s="34" t="s">
        <v>37</v>
      </c>
      <c r="D335" s="131" t="s">
        <v>3</v>
      </c>
      <c r="E335" s="127"/>
      <c r="F335" s="41"/>
      <c r="G335" s="44">
        <f t="shared" si="24"/>
        <v>1800</v>
      </c>
      <c r="H335" s="2"/>
      <c r="I335" s="12"/>
    </row>
    <row r="336" spans="1:9" ht="15" x14ac:dyDescent="0.25">
      <c r="A336" s="32" t="s">
        <v>75</v>
      </c>
      <c r="B336" s="83"/>
      <c r="C336" s="131">
        <v>12</v>
      </c>
      <c r="D336" s="131" t="s">
        <v>3</v>
      </c>
      <c r="E336" s="42" t="s">
        <v>230</v>
      </c>
      <c r="F336" s="41"/>
      <c r="G336" s="44">
        <f t="shared" si="24"/>
        <v>1800</v>
      </c>
      <c r="H336" s="2"/>
      <c r="I336" s="12"/>
    </row>
    <row r="337" spans="1:9" ht="75" x14ac:dyDescent="0.25">
      <c r="A337" s="103" t="s">
        <v>182</v>
      </c>
      <c r="B337" s="83"/>
      <c r="C337" s="131">
        <v>12</v>
      </c>
      <c r="D337" s="134" t="s">
        <v>3</v>
      </c>
      <c r="E337" s="42" t="s">
        <v>299</v>
      </c>
      <c r="F337" s="41"/>
      <c r="G337" s="44">
        <f t="shared" si="24"/>
        <v>1800</v>
      </c>
      <c r="H337" s="2"/>
      <c r="I337" s="12"/>
    </row>
    <row r="338" spans="1:9" ht="42.75" x14ac:dyDescent="0.2">
      <c r="A338" s="50" t="s">
        <v>97</v>
      </c>
      <c r="B338" s="83"/>
      <c r="C338" s="134">
        <v>12</v>
      </c>
      <c r="D338" s="134" t="s">
        <v>3</v>
      </c>
      <c r="E338" s="46" t="s">
        <v>299</v>
      </c>
      <c r="F338" s="45">
        <v>600</v>
      </c>
      <c r="G338" s="149">
        <f t="shared" si="24"/>
        <v>1800</v>
      </c>
      <c r="H338" s="2"/>
      <c r="I338" s="12"/>
    </row>
    <row r="339" spans="1:9" ht="14.25" x14ac:dyDescent="0.2">
      <c r="A339" s="51" t="s">
        <v>183</v>
      </c>
      <c r="B339" s="83"/>
      <c r="C339" s="134">
        <v>12</v>
      </c>
      <c r="D339" s="43" t="s">
        <v>3</v>
      </c>
      <c r="E339" s="46" t="s">
        <v>299</v>
      </c>
      <c r="F339" s="45">
        <v>620</v>
      </c>
      <c r="G339" s="149">
        <v>1800</v>
      </c>
      <c r="H339" s="2"/>
      <c r="I339" s="12"/>
    </row>
    <row r="340" spans="1:9" ht="90" x14ac:dyDescent="0.25">
      <c r="A340" s="60" t="s">
        <v>156</v>
      </c>
      <c r="B340" s="114">
        <v>926</v>
      </c>
      <c r="C340" s="138"/>
      <c r="D340" s="65"/>
      <c r="E340" s="63"/>
      <c r="F340" s="138"/>
      <c r="G340" s="139">
        <f>G341+G461</f>
        <v>785353.8</v>
      </c>
      <c r="H340" s="2"/>
      <c r="I340" s="12"/>
    </row>
    <row r="341" spans="1:9" ht="15.75" x14ac:dyDescent="0.25">
      <c r="A341" s="31" t="s">
        <v>13</v>
      </c>
      <c r="B341" s="31"/>
      <c r="C341" s="65" t="s">
        <v>7</v>
      </c>
      <c r="D341" s="41"/>
      <c r="E341" s="66"/>
      <c r="F341" s="65"/>
      <c r="G341" s="92">
        <f>G342+G368+G415+G442+G436</f>
        <v>784928.8</v>
      </c>
      <c r="H341" s="11">
        <f>G61+G193+G442</f>
        <v>18275.8</v>
      </c>
      <c r="I341" s="12"/>
    </row>
    <row r="342" spans="1:9" ht="15" x14ac:dyDescent="0.25">
      <c r="A342" s="67" t="s">
        <v>14</v>
      </c>
      <c r="B342" s="67"/>
      <c r="C342" s="41" t="s">
        <v>7</v>
      </c>
      <c r="D342" s="70" t="s">
        <v>2</v>
      </c>
      <c r="E342" s="33"/>
      <c r="F342" s="41"/>
      <c r="G342" s="44">
        <f>G343+G361</f>
        <v>194819.7</v>
      </c>
      <c r="H342" s="2"/>
      <c r="I342" s="12"/>
    </row>
    <row r="343" spans="1:9" ht="45" x14ac:dyDescent="0.25">
      <c r="A343" s="67" t="s">
        <v>294</v>
      </c>
      <c r="B343" s="67"/>
      <c r="C343" s="70" t="s">
        <v>7</v>
      </c>
      <c r="D343" s="70" t="s">
        <v>2</v>
      </c>
      <c r="E343" s="42" t="s">
        <v>94</v>
      </c>
      <c r="F343" s="70"/>
      <c r="G343" s="44">
        <f>G344</f>
        <v>194336.7</v>
      </c>
      <c r="H343" s="2"/>
      <c r="I343" s="12"/>
    </row>
    <row r="344" spans="1:9" ht="30" x14ac:dyDescent="0.25">
      <c r="A344" s="32" t="s">
        <v>93</v>
      </c>
      <c r="B344" s="32"/>
      <c r="C344" s="70" t="s">
        <v>7</v>
      </c>
      <c r="D344" s="70" t="s">
        <v>2</v>
      </c>
      <c r="E344" s="42" t="s">
        <v>95</v>
      </c>
      <c r="F344" s="70"/>
      <c r="G344" s="44">
        <f>G345+G348+G357+G351+G354</f>
        <v>194336.7</v>
      </c>
      <c r="H344" s="2"/>
      <c r="I344" s="12"/>
    </row>
    <row r="345" spans="1:9" ht="15" x14ac:dyDescent="0.25">
      <c r="A345" s="32" t="s">
        <v>15</v>
      </c>
      <c r="B345" s="32"/>
      <c r="C345" s="70" t="s">
        <v>7</v>
      </c>
      <c r="D345" s="73" t="s">
        <v>2</v>
      </c>
      <c r="E345" s="42" t="s">
        <v>96</v>
      </c>
      <c r="F345" s="70"/>
      <c r="G345" s="44">
        <f>G346</f>
        <v>55454.6</v>
      </c>
      <c r="H345" s="2"/>
      <c r="I345" s="12"/>
    </row>
    <row r="346" spans="1:9" ht="42.75" x14ac:dyDescent="0.2">
      <c r="A346" s="50" t="s">
        <v>97</v>
      </c>
      <c r="B346" s="50"/>
      <c r="C346" s="73" t="s">
        <v>7</v>
      </c>
      <c r="D346" s="73" t="s">
        <v>2</v>
      </c>
      <c r="E346" s="74" t="s">
        <v>96</v>
      </c>
      <c r="F346" s="73">
        <v>600</v>
      </c>
      <c r="G346" s="121">
        <f>G347</f>
        <v>55454.6</v>
      </c>
      <c r="H346" s="2"/>
      <c r="I346" s="12"/>
    </row>
    <row r="347" spans="1:9" ht="14.25" x14ac:dyDescent="0.2">
      <c r="A347" s="51" t="s">
        <v>52</v>
      </c>
      <c r="B347" s="51"/>
      <c r="C347" s="73" t="s">
        <v>7</v>
      </c>
      <c r="D347" s="43" t="s">
        <v>2</v>
      </c>
      <c r="E347" s="74" t="s">
        <v>96</v>
      </c>
      <c r="F347" s="73">
        <v>610</v>
      </c>
      <c r="G347" s="84">
        <v>55454.6</v>
      </c>
      <c r="H347" s="2"/>
      <c r="I347" s="12"/>
    </row>
    <row r="348" spans="1:9" ht="210" x14ac:dyDescent="0.25">
      <c r="A348" s="49" t="s">
        <v>71</v>
      </c>
      <c r="B348" s="49"/>
      <c r="C348" s="41" t="s">
        <v>7</v>
      </c>
      <c r="D348" s="52" t="s">
        <v>2</v>
      </c>
      <c r="E348" s="33" t="s">
        <v>130</v>
      </c>
      <c r="F348" s="41"/>
      <c r="G348" s="100">
        <f>G349</f>
        <v>118670.8</v>
      </c>
      <c r="H348" s="2"/>
      <c r="I348" s="12"/>
    </row>
    <row r="349" spans="1:9" ht="51.75" customHeight="1" x14ac:dyDescent="0.2">
      <c r="A349" s="50" t="s">
        <v>97</v>
      </c>
      <c r="B349" s="50"/>
      <c r="C349" s="45" t="s">
        <v>7</v>
      </c>
      <c r="D349" s="45" t="s">
        <v>2</v>
      </c>
      <c r="E349" s="74" t="s">
        <v>130</v>
      </c>
      <c r="F349" s="45">
        <v>600</v>
      </c>
      <c r="G349" s="149">
        <f>G350</f>
        <v>118670.8</v>
      </c>
      <c r="H349" s="2"/>
      <c r="I349" s="12"/>
    </row>
    <row r="350" spans="1:9" ht="14.25" x14ac:dyDescent="0.2">
      <c r="A350" s="51" t="s">
        <v>52</v>
      </c>
      <c r="B350" s="51"/>
      <c r="C350" s="45" t="s">
        <v>7</v>
      </c>
      <c r="D350" s="43" t="s">
        <v>2</v>
      </c>
      <c r="E350" s="74" t="s">
        <v>130</v>
      </c>
      <c r="F350" s="45">
        <v>610</v>
      </c>
      <c r="G350" s="149">
        <v>118670.8</v>
      </c>
      <c r="H350" s="2"/>
      <c r="I350" s="12"/>
    </row>
    <row r="351" spans="1:9" ht="105" x14ac:dyDescent="0.25">
      <c r="A351" s="32" t="s">
        <v>209</v>
      </c>
      <c r="B351" s="51"/>
      <c r="C351" s="41" t="s">
        <v>7</v>
      </c>
      <c r="D351" s="41" t="s">
        <v>2</v>
      </c>
      <c r="E351" s="33" t="s">
        <v>210</v>
      </c>
      <c r="F351" s="41"/>
      <c r="G351" s="44">
        <f>G352</f>
        <v>15931.4</v>
      </c>
      <c r="H351" s="2"/>
      <c r="I351" s="12"/>
    </row>
    <row r="352" spans="1:9" ht="42.75" x14ac:dyDescent="0.2">
      <c r="A352" s="50" t="s">
        <v>97</v>
      </c>
      <c r="B352" s="51"/>
      <c r="C352" s="45" t="s">
        <v>7</v>
      </c>
      <c r="D352" s="45" t="s">
        <v>2</v>
      </c>
      <c r="E352" s="74" t="s">
        <v>210</v>
      </c>
      <c r="F352" s="45">
        <v>600</v>
      </c>
      <c r="G352" s="48">
        <f>+G353</f>
        <v>15931.4</v>
      </c>
      <c r="H352" s="2"/>
      <c r="I352" s="12"/>
    </row>
    <row r="353" spans="1:9" ht="14.25" x14ac:dyDescent="0.2">
      <c r="A353" s="51" t="s">
        <v>52</v>
      </c>
      <c r="B353" s="51"/>
      <c r="C353" s="45" t="s">
        <v>7</v>
      </c>
      <c r="D353" s="45" t="s">
        <v>2</v>
      </c>
      <c r="E353" s="74" t="s">
        <v>210</v>
      </c>
      <c r="F353" s="45">
        <v>610</v>
      </c>
      <c r="G353" s="48">
        <v>15931.4</v>
      </c>
      <c r="H353" s="2"/>
      <c r="I353" s="12"/>
    </row>
    <row r="354" spans="1:9" ht="76.5" customHeight="1" x14ac:dyDescent="0.25">
      <c r="A354" s="168" t="s">
        <v>313</v>
      </c>
      <c r="B354" s="51"/>
      <c r="C354" s="41" t="s">
        <v>7</v>
      </c>
      <c r="D354" s="41" t="s">
        <v>2</v>
      </c>
      <c r="E354" s="33" t="s">
        <v>312</v>
      </c>
      <c r="F354" s="45"/>
      <c r="G354" s="44">
        <f>G355</f>
        <v>1855.7</v>
      </c>
      <c r="H354" s="2"/>
      <c r="I354" s="12"/>
    </row>
    <row r="355" spans="1:9" ht="42.75" x14ac:dyDescent="0.2">
      <c r="A355" s="50" t="s">
        <v>97</v>
      </c>
      <c r="B355" s="51"/>
      <c r="C355" s="45" t="s">
        <v>7</v>
      </c>
      <c r="D355" s="45" t="s">
        <v>2</v>
      </c>
      <c r="E355" s="46" t="s">
        <v>312</v>
      </c>
      <c r="F355" s="45">
        <v>600</v>
      </c>
      <c r="G355" s="48">
        <f>G356</f>
        <v>1855.7</v>
      </c>
      <c r="H355" s="2"/>
      <c r="I355" s="12"/>
    </row>
    <row r="356" spans="1:9" ht="14.25" x14ac:dyDescent="0.2">
      <c r="A356" s="51" t="s">
        <v>52</v>
      </c>
      <c r="B356" s="51"/>
      <c r="C356" s="45" t="s">
        <v>7</v>
      </c>
      <c r="D356" s="45" t="s">
        <v>2</v>
      </c>
      <c r="E356" s="46" t="s">
        <v>312</v>
      </c>
      <c r="F356" s="45">
        <v>610</v>
      </c>
      <c r="G356" s="48">
        <v>1855.7</v>
      </c>
      <c r="H356" s="2"/>
      <c r="I356" s="12"/>
    </row>
    <row r="357" spans="1:9" ht="60" x14ac:dyDescent="0.25">
      <c r="A357" s="103" t="s">
        <v>217</v>
      </c>
      <c r="B357" s="51"/>
      <c r="C357" s="41" t="s">
        <v>7</v>
      </c>
      <c r="D357" s="41" t="s">
        <v>2</v>
      </c>
      <c r="E357" s="33" t="s">
        <v>295</v>
      </c>
      <c r="F357" s="45"/>
      <c r="G357" s="44">
        <f>G358</f>
        <v>2424.1999999999998</v>
      </c>
      <c r="H357" s="2"/>
      <c r="I357" s="12"/>
    </row>
    <row r="358" spans="1:9" ht="90" x14ac:dyDescent="0.25">
      <c r="A358" s="103" t="s">
        <v>220</v>
      </c>
      <c r="B358" s="51"/>
      <c r="C358" s="45" t="s">
        <v>7</v>
      </c>
      <c r="D358" s="45" t="s">
        <v>2</v>
      </c>
      <c r="E358" s="42" t="s">
        <v>297</v>
      </c>
      <c r="F358" s="45"/>
      <c r="G358" s="149">
        <f>G359</f>
        <v>2424.1999999999998</v>
      </c>
      <c r="H358" s="2"/>
      <c r="I358" s="12"/>
    </row>
    <row r="359" spans="1:9" ht="24" customHeight="1" x14ac:dyDescent="0.2">
      <c r="A359" s="50" t="s">
        <v>97</v>
      </c>
      <c r="B359" s="51"/>
      <c r="C359" s="45" t="s">
        <v>7</v>
      </c>
      <c r="D359" s="45" t="s">
        <v>2</v>
      </c>
      <c r="E359" s="46" t="s">
        <v>297</v>
      </c>
      <c r="F359" s="45">
        <v>600</v>
      </c>
      <c r="G359" s="149">
        <f>G360</f>
        <v>2424.1999999999998</v>
      </c>
      <c r="H359" s="2"/>
      <c r="I359" s="12"/>
    </row>
    <row r="360" spans="1:9" ht="14.25" x14ac:dyDescent="0.2">
      <c r="A360" s="51" t="s">
        <v>52</v>
      </c>
      <c r="B360" s="51"/>
      <c r="C360" s="45" t="s">
        <v>7</v>
      </c>
      <c r="D360" s="45" t="s">
        <v>2</v>
      </c>
      <c r="E360" s="46" t="s">
        <v>297</v>
      </c>
      <c r="F360" s="45">
        <v>610</v>
      </c>
      <c r="G360" s="149">
        <v>2424.1999999999998</v>
      </c>
      <c r="H360" s="2"/>
      <c r="I360" s="12"/>
    </row>
    <row r="361" spans="1:9" ht="18.75" customHeight="1" x14ac:dyDescent="0.25">
      <c r="A361" s="110" t="s">
        <v>75</v>
      </c>
      <c r="B361" s="51"/>
      <c r="C361" s="52" t="s">
        <v>7</v>
      </c>
      <c r="D361" s="52" t="s">
        <v>2</v>
      </c>
      <c r="E361" s="42" t="s">
        <v>230</v>
      </c>
      <c r="F361" s="45"/>
      <c r="G361" s="163">
        <f>G362+G365</f>
        <v>483</v>
      </c>
      <c r="H361" s="2"/>
      <c r="I361" s="12"/>
    </row>
    <row r="362" spans="1:9" ht="88.5" customHeight="1" x14ac:dyDescent="0.25">
      <c r="A362" s="153" t="s">
        <v>257</v>
      </c>
      <c r="B362" s="51"/>
      <c r="C362" s="45" t="s">
        <v>7</v>
      </c>
      <c r="D362" s="45" t="s">
        <v>2</v>
      </c>
      <c r="E362" s="42" t="s">
        <v>258</v>
      </c>
      <c r="F362" s="45"/>
      <c r="G362" s="163">
        <f>G363</f>
        <v>317</v>
      </c>
      <c r="H362" s="2"/>
      <c r="I362" s="12"/>
    </row>
    <row r="363" spans="1:9" ht="42.75" x14ac:dyDescent="0.2">
      <c r="A363" s="50" t="s">
        <v>97</v>
      </c>
      <c r="B363" s="51"/>
      <c r="C363" s="45" t="s">
        <v>7</v>
      </c>
      <c r="D363" s="45" t="s">
        <v>2</v>
      </c>
      <c r="E363" s="46" t="s">
        <v>258</v>
      </c>
      <c r="F363" s="45">
        <v>600</v>
      </c>
      <c r="G363" s="98">
        <f>G364</f>
        <v>317</v>
      </c>
      <c r="H363" s="2"/>
      <c r="I363" s="12"/>
    </row>
    <row r="364" spans="1:9" ht="25.5" customHeight="1" x14ac:dyDescent="0.2">
      <c r="A364" s="51" t="s">
        <v>52</v>
      </c>
      <c r="B364" s="51"/>
      <c r="C364" s="45" t="s">
        <v>7</v>
      </c>
      <c r="D364" s="45" t="s">
        <v>2</v>
      </c>
      <c r="E364" s="46" t="s">
        <v>258</v>
      </c>
      <c r="F364" s="45">
        <v>610</v>
      </c>
      <c r="G364" s="98">
        <v>317</v>
      </c>
      <c r="H364" s="2"/>
      <c r="I364" s="12"/>
    </row>
    <row r="365" spans="1:9" ht="30" x14ac:dyDescent="0.25">
      <c r="A365" s="154" t="s">
        <v>259</v>
      </c>
      <c r="B365" s="51"/>
      <c r="C365" s="52" t="s">
        <v>7</v>
      </c>
      <c r="D365" s="52" t="s">
        <v>2</v>
      </c>
      <c r="E365" s="42" t="s">
        <v>260</v>
      </c>
      <c r="F365" s="45"/>
      <c r="G365" s="94">
        <f>G366</f>
        <v>166</v>
      </c>
      <c r="H365" s="2"/>
      <c r="I365" s="12"/>
    </row>
    <row r="366" spans="1:9" s="3" customFormat="1" ht="42.75" x14ac:dyDescent="0.2">
      <c r="A366" s="50" t="s">
        <v>97</v>
      </c>
      <c r="B366" s="51"/>
      <c r="C366" s="45" t="s">
        <v>7</v>
      </c>
      <c r="D366" s="45" t="s">
        <v>2</v>
      </c>
      <c r="E366" s="46" t="s">
        <v>260</v>
      </c>
      <c r="F366" s="45">
        <v>600</v>
      </c>
      <c r="G366" s="98">
        <f>G367</f>
        <v>166</v>
      </c>
      <c r="H366" s="2"/>
      <c r="I366" s="4"/>
    </row>
    <row r="367" spans="1:9" s="3" customFormat="1" ht="14.25" x14ac:dyDescent="0.2">
      <c r="A367" s="51" t="s">
        <v>52</v>
      </c>
      <c r="B367" s="51"/>
      <c r="C367" s="45" t="s">
        <v>7</v>
      </c>
      <c r="D367" s="45" t="s">
        <v>2</v>
      </c>
      <c r="E367" s="46" t="s">
        <v>260</v>
      </c>
      <c r="F367" s="45">
        <v>610</v>
      </c>
      <c r="G367" s="98">
        <v>166</v>
      </c>
      <c r="H367" s="2"/>
      <c r="I367" s="4"/>
    </row>
    <row r="368" spans="1:9" s="3" customFormat="1" ht="15" x14ac:dyDescent="0.25">
      <c r="A368" s="67" t="s">
        <v>16</v>
      </c>
      <c r="B368" s="67"/>
      <c r="C368" s="41" t="s">
        <v>7</v>
      </c>
      <c r="D368" s="70" t="s">
        <v>3</v>
      </c>
      <c r="E368" s="33"/>
      <c r="F368" s="41"/>
      <c r="G368" s="44">
        <f>G369+G404+G408</f>
        <v>534750.1</v>
      </c>
      <c r="H368" s="2"/>
      <c r="I368" s="4"/>
    </row>
    <row r="369" spans="1:9" ht="45" x14ac:dyDescent="0.25">
      <c r="A369" s="67" t="s">
        <v>294</v>
      </c>
      <c r="B369" s="67"/>
      <c r="C369" s="70" t="s">
        <v>7</v>
      </c>
      <c r="D369" s="70" t="s">
        <v>3</v>
      </c>
      <c r="E369" s="42" t="s">
        <v>94</v>
      </c>
      <c r="F369" s="73"/>
      <c r="G369" s="94">
        <f>G370</f>
        <v>512198.00000000006</v>
      </c>
      <c r="H369" s="2"/>
      <c r="I369" s="12"/>
    </row>
    <row r="370" spans="1:9" ht="45" x14ac:dyDescent="0.25">
      <c r="A370" s="32" t="s">
        <v>300</v>
      </c>
      <c r="B370" s="32"/>
      <c r="C370" s="70" t="s">
        <v>7</v>
      </c>
      <c r="D370" s="70" t="s">
        <v>3</v>
      </c>
      <c r="E370" s="42" t="s">
        <v>98</v>
      </c>
      <c r="F370" s="70"/>
      <c r="G370" s="94">
        <f>G371+G380+G377+G383+G386+G389+G392+G395+G398+G374+G401</f>
        <v>512198.00000000006</v>
      </c>
      <c r="H370" s="2"/>
      <c r="I370" s="12"/>
    </row>
    <row r="371" spans="1:9" s="2" customFormat="1" ht="45" x14ac:dyDescent="0.25">
      <c r="A371" s="32" t="s">
        <v>301</v>
      </c>
      <c r="B371" s="32"/>
      <c r="C371" s="70" t="s">
        <v>7</v>
      </c>
      <c r="D371" s="73" t="s">
        <v>3</v>
      </c>
      <c r="E371" s="42" t="s">
        <v>99</v>
      </c>
      <c r="F371" s="70"/>
      <c r="G371" s="94">
        <f>G372</f>
        <v>129727</v>
      </c>
      <c r="I371" s="14"/>
    </row>
    <row r="372" spans="1:9" s="2" customFormat="1" ht="42.75" x14ac:dyDescent="0.2">
      <c r="A372" s="50" t="s">
        <v>97</v>
      </c>
      <c r="B372" s="50"/>
      <c r="C372" s="73" t="s">
        <v>7</v>
      </c>
      <c r="D372" s="73" t="s">
        <v>3</v>
      </c>
      <c r="E372" s="74" t="s">
        <v>99</v>
      </c>
      <c r="F372" s="73">
        <v>600</v>
      </c>
      <c r="G372" s="121">
        <f>G373</f>
        <v>129727</v>
      </c>
      <c r="I372" s="14"/>
    </row>
    <row r="373" spans="1:9" s="2" customFormat="1" ht="14.25" x14ac:dyDescent="0.2">
      <c r="A373" s="51" t="s">
        <v>52</v>
      </c>
      <c r="B373" s="51"/>
      <c r="C373" s="73" t="s">
        <v>7</v>
      </c>
      <c r="D373" s="43" t="s">
        <v>3</v>
      </c>
      <c r="E373" s="74" t="s">
        <v>99</v>
      </c>
      <c r="F373" s="73">
        <v>610</v>
      </c>
      <c r="G373" s="84">
        <v>129727</v>
      </c>
      <c r="I373" s="14"/>
    </row>
    <row r="374" spans="1:9" s="2" customFormat="1" ht="120" x14ac:dyDescent="0.25">
      <c r="A374" s="164" t="s">
        <v>302</v>
      </c>
      <c r="B374" s="51"/>
      <c r="C374" s="70" t="s">
        <v>7</v>
      </c>
      <c r="D374" s="70" t="s">
        <v>3</v>
      </c>
      <c r="E374" s="42" t="s">
        <v>303</v>
      </c>
      <c r="F374" s="73"/>
      <c r="G374" s="94">
        <f>G375</f>
        <v>690.9</v>
      </c>
      <c r="I374" s="14"/>
    </row>
    <row r="375" spans="1:9" s="2" customFormat="1" ht="42.75" x14ac:dyDescent="0.2">
      <c r="A375" s="50" t="s">
        <v>97</v>
      </c>
      <c r="B375" s="51"/>
      <c r="C375" s="73" t="s">
        <v>7</v>
      </c>
      <c r="D375" s="73" t="s">
        <v>3</v>
      </c>
      <c r="E375" s="74" t="s">
        <v>303</v>
      </c>
      <c r="F375" s="73">
        <v>600</v>
      </c>
      <c r="G375" s="84">
        <f>G376</f>
        <v>690.9</v>
      </c>
      <c r="I375" s="14"/>
    </row>
    <row r="376" spans="1:9" s="2" customFormat="1" ht="19.5" customHeight="1" x14ac:dyDescent="0.2">
      <c r="A376" s="165" t="s">
        <v>52</v>
      </c>
      <c r="B376" s="51"/>
      <c r="C376" s="73" t="s">
        <v>7</v>
      </c>
      <c r="D376" s="73" t="s">
        <v>3</v>
      </c>
      <c r="E376" s="74" t="s">
        <v>303</v>
      </c>
      <c r="F376" s="73">
        <v>610</v>
      </c>
      <c r="G376" s="84">
        <v>690.9</v>
      </c>
      <c r="I376" s="14"/>
    </row>
    <row r="377" spans="1:9" s="2" customFormat="1" ht="90" x14ac:dyDescent="0.25">
      <c r="A377" s="32" t="s">
        <v>222</v>
      </c>
      <c r="B377" s="51"/>
      <c r="C377" s="70" t="s">
        <v>7</v>
      </c>
      <c r="D377" s="70" t="s">
        <v>3</v>
      </c>
      <c r="E377" s="42" t="s">
        <v>221</v>
      </c>
      <c r="F377" s="73"/>
      <c r="G377" s="94">
        <f>G378</f>
        <v>27312.3</v>
      </c>
      <c r="I377" s="14"/>
    </row>
    <row r="378" spans="1:9" ht="42.75" x14ac:dyDescent="0.2">
      <c r="A378" s="50" t="s">
        <v>97</v>
      </c>
      <c r="B378" s="51"/>
      <c r="C378" s="73" t="s">
        <v>7</v>
      </c>
      <c r="D378" s="73" t="s">
        <v>3</v>
      </c>
      <c r="E378" s="74" t="s">
        <v>221</v>
      </c>
      <c r="F378" s="73">
        <v>600</v>
      </c>
      <c r="G378" s="84">
        <f>G379</f>
        <v>27312.3</v>
      </c>
      <c r="H378" s="2"/>
      <c r="I378" s="12"/>
    </row>
    <row r="379" spans="1:9" ht="14.25" x14ac:dyDescent="0.2">
      <c r="A379" s="51" t="s">
        <v>52</v>
      </c>
      <c r="B379" s="51"/>
      <c r="C379" s="73" t="s">
        <v>7</v>
      </c>
      <c r="D379" s="73" t="s">
        <v>3</v>
      </c>
      <c r="E379" s="74" t="s">
        <v>221</v>
      </c>
      <c r="F379" s="73">
        <v>610</v>
      </c>
      <c r="G379" s="84">
        <v>27312.3</v>
      </c>
      <c r="H379" s="2"/>
      <c r="I379" s="12"/>
    </row>
    <row r="380" spans="1:9" ht="135" x14ac:dyDescent="0.25">
      <c r="A380" s="155" t="s">
        <v>304</v>
      </c>
      <c r="B380" s="83"/>
      <c r="C380" s="70" t="s">
        <v>7</v>
      </c>
      <c r="D380" s="70" t="s">
        <v>3</v>
      </c>
      <c r="E380" s="42" t="s">
        <v>232</v>
      </c>
      <c r="F380" s="45"/>
      <c r="G380" s="93">
        <f>G381</f>
        <v>3629.8</v>
      </c>
      <c r="H380" s="2"/>
      <c r="I380" s="12"/>
    </row>
    <row r="381" spans="1:9" ht="42.75" x14ac:dyDescent="0.2">
      <c r="A381" s="50" t="s">
        <v>97</v>
      </c>
      <c r="B381" s="83"/>
      <c r="C381" s="43" t="s">
        <v>7</v>
      </c>
      <c r="D381" s="43" t="s">
        <v>3</v>
      </c>
      <c r="E381" s="46" t="s">
        <v>232</v>
      </c>
      <c r="F381" s="45">
        <v>600</v>
      </c>
      <c r="G381" s="98">
        <f>G382</f>
        <v>3629.8</v>
      </c>
      <c r="H381" s="2"/>
      <c r="I381" s="12"/>
    </row>
    <row r="382" spans="1:9" ht="14.25" x14ac:dyDescent="0.2">
      <c r="A382" s="51" t="s">
        <v>52</v>
      </c>
      <c r="B382" s="83"/>
      <c r="C382" s="43" t="s">
        <v>7</v>
      </c>
      <c r="D382" s="43" t="s">
        <v>3</v>
      </c>
      <c r="E382" s="46" t="s">
        <v>232</v>
      </c>
      <c r="F382" s="45">
        <v>610</v>
      </c>
      <c r="G382" s="98">
        <v>3629.8</v>
      </c>
      <c r="H382" s="2"/>
      <c r="I382" s="12"/>
    </row>
    <row r="383" spans="1:9" ht="210" x14ac:dyDescent="0.25">
      <c r="A383" s="49" t="s">
        <v>71</v>
      </c>
      <c r="B383" s="49"/>
      <c r="C383" s="70" t="s">
        <v>7</v>
      </c>
      <c r="D383" s="45" t="s">
        <v>3</v>
      </c>
      <c r="E383" s="42" t="s">
        <v>131</v>
      </c>
      <c r="F383" s="52"/>
      <c r="G383" s="94">
        <f>G384</f>
        <v>268082.2</v>
      </c>
      <c r="H383" s="2"/>
      <c r="I383" s="12"/>
    </row>
    <row r="384" spans="1:9" ht="42.75" x14ac:dyDescent="0.2">
      <c r="A384" s="50" t="s">
        <v>97</v>
      </c>
      <c r="B384" s="50"/>
      <c r="C384" s="45" t="s">
        <v>7</v>
      </c>
      <c r="D384" s="45" t="s">
        <v>3</v>
      </c>
      <c r="E384" s="74" t="s">
        <v>131</v>
      </c>
      <c r="F384" s="45">
        <v>600</v>
      </c>
      <c r="G384" s="136">
        <f>G385</f>
        <v>268082.2</v>
      </c>
      <c r="H384" s="2"/>
      <c r="I384" s="12"/>
    </row>
    <row r="385" spans="1:9" ht="14.25" x14ac:dyDescent="0.2">
      <c r="A385" s="51" t="s">
        <v>52</v>
      </c>
      <c r="B385" s="51"/>
      <c r="C385" s="45" t="s">
        <v>7</v>
      </c>
      <c r="D385" s="43" t="s">
        <v>3</v>
      </c>
      <c r="E385" s="74" t="s">
        <v>131</v>
      </c>
      <c r="F385" s="45">
        <v>610</v>
      </c>
      <c r="G385" s="136">
        <v>268082.2</v>
      </c>
      <c r="H385" s="2"/>
      <c r="I385" s="12"/>
    </row>
    <row r="386" spans="1:9" ht="75" x14ac:dyDescent="0.25">
      <c r="A386" s="67" t="s">
        <v>66</v>
      </c>
      <c r="B386" s="67"/>
      <c r="C386" s="70" t="s">
        <v>7</v>
      </c>
      <c r="D386" s="45" t="s">
        <v>3</v>
      </c>
      <c r="E386" s="42" t="s">
        <v>132</v>
      </c>
      <c r="F386" s="70"/>
      <c r="G386" s="94">
        <f>G387</f>
        <v>4705</v>
      </c>
      <c r="H386" s="2"/>
      <c r="I386" s="12"/>
    </row>
    <row r="387" spans="1:9" s="3" customFormat="1" ht="28.5" x14ac:dyDescent="0.2">
      <c r="A387" s="51" t="s">
        <v>53</v>
      </c>
      <c r="B387" s="51"/>
      <c r="C387" s="45" t="s">
        <v>7</v>
      </c>
      <c r="D387" s="45" t="s">
        <v>3</v>
      </c>
      <c r="E387" s="87" t="s">
        <v>132</v>
      </c>
      <c r="F387" s="45">
        <v>600</v>
      </c>
      <c r="G387" s="136">
        <f>G388</f>
        <v>4705</v>
      </c>
      <c r="I387" s="4"/>
    </row>
    <row r="388" spans="1:9" ht="14.25" x14ac:dyDescent="0.2">
      <c r="A388" s="51" t="s">
        <v>52</v>
      </c>
      <c r="B388" s="83"/>
      <c r="C388" s="47" t="s">
        <v>7</v>
      </c>
      <c r="D388" s="43" t="s">
        <v>3</v>
      </c>
      <c r="E388" s="87" t="s">
        <v>132</v>
      </c>
      <c r="F388" s="45">
        <v>610</v>
      </c>
      <c r="G388" s="136">
        <v>4705</v>
      </c>
      <c r="H388" s="2"/>
      <c r="I388" s="12"/>
    </row>
    <row r="389" spans="1:9" ht="75" x14ac:dyDescent="0.25">
      <c r="A389" s="155" t="s">
        <v>305</v>
      </c>
      <c r="B389" s="83"/>
      <c r="C389" s="70" t="s">
        <v>7</v>
      </c>
      <c r="D389" s="70" t="s">
        <v>3</v>
      </c>
      <c r="E389" s="42" t="s">
        <v>306</v>
      </c>
      <c r="F389" s="45"/>
      <c r="G389" s="93">
        <f>G390</f>
        <v>356.4</v>
      </c>
      <c r="H389" s="2"/>
      <c r="I389" s="12"/>
    </row>
    <row r="390" spans="1:9" ht="42.75" x14ac:dyDescent="0.2">
      <c r="A390" s="50" t="s">
        <v>97</v>
      </c>
      <c r="B390" s="83"/>
      <c r="C390" s="45" t="s">
        <v>7</v>
      </c>
      <c r="D390" s="45" t="s">
        <v>3</v>
      </c>
      <c r="E390" s="46" t="s">
        <v>306</v>
      </c>
      <c r="F390" s="45">
        <v>600</v>
      </c>
      <c r="G390" s="98">
        <f>G391</f>
        <v>356.4</v>
      </c>
      <c r="H390" s="2"/>
      <c r="I390" s="12"/>
    </row>
    <row r="391" spans="1:9" ht="14.25" x14ac:dyDescent="0.2">
      <c r="A391" s="51" t="s">
        <v>52</v>
      </c>
      <c r="B391" s="83"/>
      <c r="C391" s="45" t="s">
        <v>7</v>
      </c>
      <c r="D391" s="45" t="s">
        <v>3</v>
      </c>
      <c r="E391" s="46" t="s">
        <v>306</v>
      </c>
      <c r="F391" s="45">
        <v>610</v>
      </c>
      <c r="G391" s="98">
        <v>356.4</v>
      </c>
      <c r="H391" s="2"/>
      <c r="I391" s="12"/>
    </row>
    <row r="392" spans="1:9" ht="90" x14ac:dyDescent="0.25">
      <c r="A392" s="32" t="s">
        <v>219</v>
      </c>
      <c r="B392" s="83"/>
      <c r="C392" s="70" t="s">
        <v>7</v>
      </c>
      <c r="D392" s="70" t="s">
        <v>3</v>
      </c>
      <c r="E392" s="42" t="s">
        <v>218</v>
      </c>
      <c r="F392" s="45"/>
      <c r="G392" s="94">
        <f>G393</f>
        <v>23713</v>
      </c>
      <c r="H392" s="2"/>
      <c r="I392" s="12"/>
    </row>
    <row r="393" spans="1:9" ht="42.75" x14ac:dyDescent="0.2">
      <c r="A393" s="50" t="s">
        <v>97</v>
      </c>
      <c r="B393" s="83"/>
      <c r="C393" s="45" t="s">
        <v>7</v>
      </c>
      <c r="D393" s="45" t="s">
        <v>3</v>
      </c>
      <c r="E393" s="46" t="s">
        <v>218</v>
      </c>
      <c r="F393" s="45">
        <v>600</v>
      </c>
      <c r="G393" s="136">
        <f>G394</f>
        <v>23713</v>
      </c>
      <c r="H393" s="2"/>
      <c r="I393" s="12"/>
    </row>
    <row r="394" spans="1:9" ht="14.25" x14ac:dyDescent="0.2">
      <c r="A394" s="51" t="s">
        <v>52</v>
      </c>
      <c r="B394" s="83"/>
      <c r="C394" s="45" t="s">
        <v>7</v>
      </c>
      <c r="D394" s="45" t="s">
        <v>3</v>
      </c>
      <c r="E394" s="46" t="s">
        <v>218</v>
      </c>
      <c r="F394" s="45">
        <v>610</v>
      </c>
      <c r="G394" s="136">
        <v>23713</v>
      </c>
      <c r="H394" s="2"/>
      <c r="I394" s="12"/>
    </row>
    <row r="395" spans="1:9" ht="75" x14ac:dyDescent="0.25">
      <c r="A395" s="67" t="s">
        <v>307</v>
      </c>
      <c r="B395" s="83"/>
      <c r="C395" s="70" t="s">
        <v>7</v>
      </c>
      <c r="D395" s="70" t="s">
        <v>3</v>
      </c>
      <c r="E395" s="42" t="s">
        <v>228</v>
      </c>
      <c r="F395" s="70"/>
      <c r="G395" s="93">
        <f>G396</f>
        <v>27405.4</v>
      </c>
      <c r="H395" s="2"/>
      <c r="I395" s="12"/>
    </row>
    <row r="396" spans="1:9" ht="42.75" x14ac:dyDescent="0.2">
      <c r="A396" s="50" t="s">
        <v>97</v>
      </c>
      <c r="B396" s="83"/>
      <c r="C396" s="45" t="s">
        <v>7</v>
      </c>
      <c r="D396" s="45" t="s">
        <v>3</v>
      </c>
      <c r="E396" s="87" t="s">
        <v>228</v>
      </c>
      <c r="F396" s="45">
        <v>600</v>
      </c>
      <c r="G396" s="98">
        <f>G397</f>
        <v>27405.4</v>
      </c>
      <c r="H396" s="2"/>
      <c r="I396" s="12"/>
    </row>
    <row r="397" spans="1:9" ht="14.25" x14ac:dyDescent="0.2">
      <c r="A397" s="51" t="s">
        <v>52</v>
      </c>
      <c r="B397" s="83"/>
      <c r="C397" s="45" t="s">
        <v>7</v>
      </c>
      <c r="D397" s="45" t="s">
        <v>3</v>
      </c>
      <c r="E397" s="87" t="s">
        <v>228</v>
      </c>
      <c r="F397" s="45">
        <v>610</v>
      </c>
      <c r="G397" s="98">
        <v>27405.4</v>
      </c>
      <c r="H397" s="2"/>
      <c r="I397" s="12"/>
    </row>
    <row r="398" spans="1:9" ht="105" x14ac:dyDescent="0.25">
      <c r="A398" s="49" t="s">
        <v>209</v>
      </c>
      <c r="B398" s="83"/>
      <c r="C398" s="41" t="s">
        <v>7</v>
      </c>
      <c r="D398" s="41" t="s">
        <v>3</v>
      </c>
      <c r="E398" s="42" t="s">
        <v>212</v>
      </c>
      <c r="F398" s="70"/>
      <c r="G398" s="94">
        <f>G399</f>
        <v>23155.8</v>
      </c>
      <c r="H398" s="2"/>
      <c r="I398" s="12"/>
    </row>
    <row r="399" spans="1:9" ht="42.75" x14ac:dyDescent="0.2">
      <c r="A399" s="50" t="s">
        <v>97</v>
      </c>
      <c r="B399" s="83"/>
      <c r="C399" s="45" t="s">
        <v>7</v>
      </c>
      <c r="D399" s="45" t="s">
        <v>3</v>
      </c>
      <c r="E399" s="46" t="s">
        <v>212</v>
      </c>
      <c r="F399" s="45">
        <v>600</v>
      </c>
      <c r="G399" s="98">
        <f>G400</f>
        <v>23155.8</v>
      </c>
      <c r="H399" s="2"/>
      <c r="I399" s="12"/>
    </row>
    <row r="400" spans="1:9" ht="14.25" x14ac:dyDescent="0.2">
      <c r="A400" s="51" t="s">
        <v>52</v>
      </c>
      <c r="B400" s="83"/>
      <c r="C400" s="45" t="s">
        <v>7</v>
      </c>
      <c r="D400" s="45" t="s">
        <v>3</v>
      </c>
      <c r="E400" s="46" t="s">
        <v>212</v>
      </c>
      <c r="F400" s="45">
        <v>610</v>
      </c>
      <c r="G400" s="98">
        <v>23155.8</v>
      </c>
      <c r="H400" s="2"/>
      <c r="I400" s="12"/>
    </row>
    <row r="401" spans="1:9" ht="75" x14ac:dyDescent="0.25">
      <c r="A401" s="168" t="s">
        <v>313</v>
      </c>
      <c r="B401" s="83"/>
      <c r="C401" s="70" t="s">
        <v>7</v>
      </c>
      <c r="D401" s="70" t="s">
        <v>3</v>
      </c>
      <c r="E401" s="42" t="s">
        <v>314</v>
      </c>
      <c r="F401" s="70"/>
      <c r="G401" s="94">
        <f>G402</f>
        <v>3420.2</v>
      </c>
      <c r="H401" s="2"/>
      <c r="I401" s="12"/>
    </row>
    <row r="402" spans="1:9" ht="42.75" x14ac:dyDescent="0.2">
      <c r="A402" s="50" t="s">
        <v>97</v>
      </c>
      <c r="B402" s="83"/>
      <c r="C402" s="45" t="s">
        <v>7</v>
      </c>
      <c r="D402" s="45" t="s">
        <v>3</v>
      </c>
      <c r="E402" s="87" t="s">
        <v>314</v>
      </c>
      <c r="F402" s="45">
        <v>600</v>
      </c>
      <c r="G402" s="98">
        <f>G403</f>
        <v>3420.2</v>
      </c>
      <c r="H402" s="2"/>
      <c r="I402" s="12"/>
    </row>
    <row r="403" spans="1:9" ht="14.25" x14ac:dyDescent="0.2">
      <c r="A403" s="51" t="s">
        <v>52</v>
      </c>
      <c r="B403" s="83"/>
      <c r="C403" s="45" t="s">
        <v>7</v>
      </c>
      <c r="D403" s="45" t="s">
        <v>3</v>
      </c>
      <c r="E403" s="87" t="s">
        <v>314</v>
      </c>
      <c r="F403" s="45">
        <v>610</v>
      </c>
      <c r="G403" s="98">
        <v>3420.2</v>
      </c>
      <c r="H403" s="2"/>
      <c r="I403" s="12"/>
    </row>
    <row r="404" spans="1:9" s="3" customFormat="1" ht="60" x14ac:dyDescent="0.25">
      <c r="A404" s="67" t="s">
        <v>256</v>
      </c>
      <c r="B404" s="83"/>
      <c r="C404" s="70" t="s">
        <v>7</v>
      </c>
      <c r="D404" s="70" t="s">
        <v>3</v>
      </c>
      <c r="E404" s="42" t="s">
        <v>205</v>
      </c>
      <c r="F404" s="45"/>
      <c r="G404" s="94">
        <f>G405</f>
        <v>20145.400000000001</v>
      </c>
      <c r="H404" s="2"/>
      <c r="I404" s="4"/>
    </row>
    <row r="405" spans="1:9" s="3" customFormat="1" ht="45" x14ac:dyDescent="0.25">
      <c r="A405" s="67" t="s">
        <v>215</v>
      </c>
      <c r="B405" s="83"/>
      <c r="C405" s="70" t="s">
        <v>7</v>
      </c>
      <c r="D405" s="70" t="s">
        <v>3</v>
      </c>
      <c r="E405" s="42" t="s">
        <v>214</v>
      </c>
      <c r="F405" s="45"/>
      <c r="G405" s="93">
        <f>G406</f>
        <v>20145.400000000001</v>
      </c>
      <c r="H405" s="2"/>
      <c r="I405" s="4"/>
    </row>
    <row r="406" spans="1:9" s="3" customFormat="1" ht="42.75" x14ac:dyDescent="0.2">
      <c r="A406" s="50" t="s">
        <v>97</v>
      </c>
      <c r="B406" s="83"/>
      <c r="C406" s="43" t="s">
        <v>7</v>
      </c>
      <c r="D406" s="43" t="s">
        <v>3</v>
      </c>
      <c r="E406" s="46" t="s">
        <v>214</v>
      </c>
      <c r="F406" s="45">
        <v>600</v>
      </c>
      <c r="G406" s="98">
        <f>G407</f>
        <v>20145.400000000001</v>
      </c>
      <c r="H406" s="2"/>
      <c r="I406" s="4"/>
    </row>
    <row r="407" spans="1:9" s="3" customFormat="1" ht="14.25" x14ac:dyDescent="0.2">
      <c r="A407" s="51" t="s">
        <v>52</v>
      </c>
      <c r="B407" s="83"/>
      <c r="C407" s="43" t="s">
        <v>7</v>
      </c>
      <c r="D407" s="43" t="s">
        <v>3</v>
      </c>
      <c r="E407" s="46" t="s">
        <v>214</v>
      </c>
      <c r="F407" s="45">
        <v>610</v>
      </c>
      <c r="G407" s="98">
        <v>20145.400000000001</v>
      </c>
      <c r="H407" s="2"/>
      <c r="I407" s="4"/>
    </row>
    <row r="408" spans="1:9" s="3" customFormat="1" ht="15" x14ac:dyDescent="0.25">
      <c r="A408" s="110" t="s">
        <v>75</v>
      </c>
      <c r="B408" s="83"/>
      <c r="C408" s="70" t="s">
        <v>7</v>
      </c>
      <c r="D408" s="70" t="s">
        <v>3</v>
      </c>
      <c r="E408" s="42" t="s">
        <v>230</v>
      </c>
      <c r="F408" s="45"/>
      <c r="G408" s="163">
        <f>G409+G412</f>
        <v>2406.6999999999998</v>
      </c>
      <c r="H408" s="2"/>
      <c r="I408" s="4"/>
    </row>
    <row r="409" spans="1:9" s="3" customFormat="1" ht="90" x14ac:dyDescent="0.25">
      <c r="A409" s="153" t="s">
        <v>257</v>
      </c>
      <c r="B409" s="83"/>
      <c r="C409" s="70" t="s">
        <v>7</v>
      </c>
      <c r="D409" s="70" t="s">
        <v>3</v>
      </c>
      <c r="E409" s="42" t="s">
        <v>258</v>
      </c>
      <c r="F409" s="45"/>
      <c r="G409" s="163">
        <f>G410</f>
        <v>578</v>
      </c>
      <c r="H409" s="2"/>
      <c r="I409" s="4"/>
    </row>
    <row r="410" spans="1:9" s="3" customFormat="1" ht="42.75" x14ac:dyDescent="0.2">
      <c r="A410" s="50" t="s">
        <v>97</v>
      </c>
      <c r="B410" s="83"/>
      <c r="C410" s="43" t="s">
        <v>7</v>
      </c>
      <c r="D410" s="43" t="s">
        <v>3</v>
      </c>
      <c r="E410" s="46" t="s">
        <v>258</v>
      </c>
      <c r="F410" s="45">
        <v>600</v>
      </c>
      <c r="G410" s="98">
        <f>G411</f>
        <v>578</v>
      </c>
      <c r="H410" s="2"/>
      <c r="I410" s="4"/>
    </row>
    <row r="411" spans="1:9" s="3" customFormat="1" ht="14.25" x14ac:dyDescent="0.2">
      <c r="A411" s="51" t="s">
        <v>52</v>
      </c>
      <c r="B411" s="83"/>
      <c r="C411" s="43" t="s">
        <v>7</v>
      </c>
      <c r="D411" s="43" t="s">
        <v>3</v>
      </c>
      <c r="E411" s="46" t="s">
        <v>258</v>
      </c>
      <c r="F411" s="45">
        <v>610</v>
      </c>
      <c r="G411" s="98">
        <v>578</v>
      </c>
      <c r="H411" s="2"/>
      <c r="I411" s="4"/>
    </row>
    <row r="412" spans="1:9" s="3" customFormat="1" ht="30" x14ac:dyDescent="0.25">
      <c r="A412" s="154" t="s">
        <v>259</v>
      </c>
      <c r="B412" s="83"/>
      <c r="C412" s="70" t="s">
        <v>7</v>
      </c>
      <c r="D412" s="70" t="s">
        <v>3</v>
      </c>
      <c r="E412" s="42" t="s">
        <v>260</v>
      </c>
      <c r="F412" s="45"/>
      <c r="G412" s="98">
        <f>G413</f>
        <v>1828.7</v>
      </c>
      <c r="H412" s="2"/>
      <c r="I412" s="4"/>
    </row>
    <row r="413" spans="1:9" s="3" customFormat="1" ht="42.75" x14ac:dyDescent="0.2">
      <c r="A413" s="50" t="s">
        <v>97</v>
      </c>
      <c r="B413" s="83"/>
      <c r="C413" s="43" t="s">
        <v>7</v>
      </c>
      <c r="D413" s="43" t="s">
        <v>3</v>
      </c>
      <c r="E413" s="46" t="s">
        <v>260</v>
      </c>
      <c r="F413" s="45">
        <v>600</v>
      </c>
      <c r="G413" s="98">
        <f>G414</f>
        <v>1828.7</v>
      </c>
      <c r="H413" s="2"/>
      <c r="I413" s="4"/>
    </row>
    <row r="414" spans="1:9" s="3" customFormat="1" ht="14.25" x14ac:dyDescent="0.2">
      <c r="A414" s="51" t="s">
        <v>52</v>
      </c>
      <c r="B414" s="83"/>
      <c r="C414" s="43" t="s">
        <v>7</v>
      </c>
      <c r="D414" s="43" t="s">
        <v>3</v>
      </c>
      <c r="E414" s="46" t="s">
        <v>260</v>
      </c>
      <c r="F414" s="45">
        <v>610</v>
      </c>
      <c r="G414" s="98">
        <v>1828.7</v>
      </c>
      <c r="H414" s="2"/>
      <c r="I414" s="4"/>
    </row>
    <row r="415" spans="1:9" s="3" customFormat="1" ht="15.75" x14ac:dyDescent="0.25">
      <c r="A415" s="89" t="s">
        <v>123</v>
      </c>
      <c r="B415" s="89"/>
      <c r="C415" s="70" t="s">
        <v>7</v>
      </c>
      <c r="D415" s="70" t="s">
        <v>5</v>
      </c>
      <c r="E415" s="74"/>
      <c r="F415" s="45"/>
      <c r="G415" s="44">
        <f>G416</f>
        <v>38619.9</v>
      </c>
      <c r="H415" s="2"/>
      <c r="I415" s="4"/>
    </row>
    <row r="416" spans="1:9" s="3" customFormat="1" ht="45" x14ac:dyDescent="0.25">
      <c r="A416" s="67" t="s">
        <v>294</v>
      </c>
      <c r="B416" s="67"/>
      <c r="C416" s="70" t="s">
        <v>7</v>
      </c>
      <c r="D416" s="70" t="s">
        <v>5</v>
      </c>
      <c r="E416" s="42" t="s">
        <v>94</v>
      </c>
      <c r="F416" s="45"/>
      <c r="G416" s="44">
        <f>G417</f>
        <v>38619.9</v>
      </c>
      <c r="H416" s="2"/>
      <c r="I416" s="4"/>
    </row>
    <row r="417" spans="1:9" ht="60" x14ac:dyDescent="0.25">
      <c r="A417" s="120" t="s">
        <v>157</v>
      </c>
      <c r="B417" s="120"/>
      <c r="C417" s="70" t="s">
        <v>7</v>
      </c>
      <c r="D417" s="70" t="s">
        <v>5</v>
      </c>
      <c r="E417" s="42" t="s">
        <v>100</v>
      </c>
      <c r="F417" s="70"/>
      <c r="G417" s="44">
        <f>G418+G427+G421+G424+G430+G433</f>
        <v>38619.9</v>
      </c>
      <c r="H417" s="2"/>
      <c r="I417" s="12"/>
    </row>
    <row r="418" spans="1:9" ht="30" x14ac:dyDescent="0.25">
      <c r="A418" s="32" t="s">
        <v>17</v>
      </c>
      <c r="B418" s="32"/>
      <c r="C418" s="70" t="s">
        <v>7</v>
      </c>
      <c r="D418" s="43" t="s">
        <v>5</v>
      </c>
      <c r="E418" s="42" t="s">
        <v>101</v>
      </c>
      <c r="F418" s="70"/>
      <c r="G418" s="44">
        <f>G419</f>
        <v>22775.1</v>
      </c>
      <c r="H418" s="2"/>
      <c r="I418" s="12"/>
    </row>
    <row r="419" spans="1:9" ht="42.75" x14ac:dyDescent="0.2">
      <c r="A419" s="50" t="s">
        <v>97</v>
      </c>
      <c r="B419" s="50"/>
      <c r="C419" s="43" t="s">
        <v>7</v>
      </c>
      <c r="D419" s="43" t="s">
        <v>5</v>
      </c>
      <c r="E419" s="46" t="s">
        <v>101</v>
      </c>
      <c r="F419" s="73">
        <v>600</v>
      </c>
      <c r="G419" s="121">
        <f>G420</f>
        <v>22775.1</v>
      </c>
      <c r="H419" s="2"/>
      <c r="I419" s="12"/>
    </row>
    <row r="420" spans="1:9" ht="14.25" x14ac:dyDescent="0.2">
      <c r="A420" s="51" t="s">
        <v>52</v>
      </c>
      <c r="B420" s="51"/>
      <c r="C420" s="43" t="s">
        <v>7</v>
      </c>
      <c r="D420" s="52" t="s">
        <v>5</v>
      </c>
      <c r="E420" s="46" t="s">
        <v>101</v>
      </c>
      <c r="F420" s="73">
        <v>610</v>
      </c>
      <c r="G420" s="84">
        <v>22775.1</v>
      </c>
      <c r="H420" s="2"/>
      <c r="I420" s="12"/>
    </row>
    <row r="421" spans="1:9" ht="75" x14ac:dyDescent="0.25">
      <c r="A421" s="49" t="s">
        <v>224</v>
      </c>
      <c r="B421" s="51"/>
      <c r="C421" s="70" t="s">
        <v>7</v>
      </c>
      <c r="D421" s="70" t="s">
        <v>5</v>
      </c>
      <c r="E421" s="42" t="s">
        <v>223</v>
      </c>
      <c r="F421" s="70"/>
      <c r="G421" s="44">
        <f>G422</f>
        <v>4608.2</v>
      </c>
      <c r="H421" s="2"/>
      <c r="I421" s="12"/>
    </row>
    <row r="422" spans="1:9" ht="42.75" x14ac:dyDescent="0.2">
      <c r="A422" s="50" t="s">
        <v>97</v>
      </c>
      <c r="B422" s="51"/>
      <c r="C422" s="43" t="s">
        <v>7</v>
      </c>
      <c r="D422" s="43" t="s">
        <v>5</v>
      </c>
      <c r="E422" s="46" t="s">
        <v>223</v>
      </c>
      <c r="F422" s="73">
        <v>600</v>
      </c>
      <c r="G422" s="121">
        <f>G423</f>
        <v>4608.2</v>
      </c>
      <c r="H422" s="2"/>
      <c r="I422" s="12"/>
    </row>
    <row r="423" spans="1:9" ht="14.25" x14ac:dyDescent="0.2">
      <c r="A423" s="51" t="s">
        <v>52</v>
      </c>
      <c r="B423" s="51"/>
      <c r="C423" s="43" t="s">
        <v>7</v>
      </c>
      <c r="D423" s="43" t="s">
        <v>5</v>
      </c>
      <c r="E423" s="46" t="s">
        <v>223</v>
      </c>
      <c r="F423" s="73">
        <v>610</v>
      </c>
      <c r="G423" s="84">
        <v>4608.2</v>
      </c>
      <c r="H423" s="2"/>
      <c r="I423" s="12"/>
    </row>
    <row r="424" spans="1:9" ht="30" x14ac:dyDescent="0.25">
      <c r="A424" s="32" t="s">
        <v>32</v>
      </c>
      <c r="B424" s="51"/>
      <c r="C424" s="70" t="s">
        <v>7</v>
      </c>
      <c r="D424" s="70" t="s">
        <v>5</v>
      </c>
      <c r="E424" s="42" t="s">
        <v>308</v>
      </c>
      <c r="F424" s="73"/>
      <c r="G424" s="94">
        <f>G425</f>
        <v>406</v>
      </c>
      <c r="H424" s="2"/>
      <c r="I424" s="12"/>
    </row>
    <row r="425" spans="1:9" ht="42.75" x14ac:dyDescent="0.2">
      <c r="A425" s="50" t="s">
        <v>97</v>
      </c>
      <c r="B425" s="51"/>
      <c r="C425" s="43" t="s">
        <v>7</v>
      </c>
      <c r="D425" s="43" t="s">
        <v>5</v>
      </c>
      <c r="E425" s="46" t="s">
        <v>308</v>
      </c>
      <c r="F425" s="73">
        <v>600</v>
      </c>
      <c r="G425" s="96">
        <f>G426</f>
        <v>406</v>
      </c>
      <c r="H425" s="2"/>
      <c r="I425" s="12"/>
    </row>
    <row r="426" spans="1:9" ht="14.25" x14ac:dyDescent="0.2">
      <c r="A426" s="51" t="s">
        <v>52</v>
      </c>
      <c r="B426" s="51"/>
      <c r="C426" s="43" t="s">
        <v>7</v>
      </c>
      <c r="D426" s="43" t="s">
        <v>5</v>
      </c>
      <c r="E426" s="46" t="s">
        <v>308</v>
      </c>
      <c r="F426" s="73">
        <v>610</v>
      </c>
      <c r="G426" s="96">
        <v>406</v>
      </c>
      <c r="H426" s="2"/>
      <c r="I426" s="12"/>
    </row>
    <row r="427" spans="1:9" ht="135" x14ac:dyDescent="0.25">
      <c r="A427" s="67" t="s">
        <v>65</v>
      </c>
      <c r="B427" s="67"/>
      <c r="C427" s="52" t="s">
        <v>7</v>
      </c>
      <c r="D427" s="52" t="s">
        <v>5</v>
      </c>
      <c r="E427" s="42" t="s">
        <v>200</v>
      </c>
      <c r="F427" s="52"/>
      <c r="G427" s="71">
        <f>G428</f>
        <v>3192.7</v>
      </c>
      <c r="H427" s="2"/>
      <c r="I427" s="12"/>
    </row>
    <row r="428" spans="1:9" ht="42.75" x14ac:dyDescent="0.2">
      <c r="A428" s="50" t="s">
        <v>97</v>
      </c>
      <c r="B428" s="50"/>
      <c r="C428" s="47" t="s">
        <v>7</v>
      </c>
      <c r="D428" s="47" t="s">
        <v>5</v>
      </c>
      <c r="E428" s="95" t="s">
        <v>200</v>
      </c>
      <c r="F428" s="45">
        <v>600</v>
      </c>
      <c r="G428" s="149">
        <f>G429</f>
        <v>3192.7</v>
      </c>
      <c r="H428" s="2"/>
      <c r="I428" s="12"/>
    </row>
    <row r="429" spans="1:9" ht="14.25" x14ac:dyDescent="0.2">
      <c r="A429" s="51" t="s">
        <v>52</v>
      </c>
      <c r="B429" s="51"/>
      <c r="C429" s="47" t="s">
        <v>7</v>
      </c>
      <c r="D429" s="43" t="s">
        <v>5</v>
      </c>
      <c r="E429" s="95" t="s">
        <v>200</v>
      </c>
      <c r="F429" s="45">
        <v>610</v>
      </c>
      <c r="G429" s="149">
        <v>3192.7</v>
      </c>
      <c r="H429" s="2"/>
      <c r="I429" s="12"/>
    </row>
    <row r="430" spans="1:9" ht="105" x14ac:dyDescent="0.25">
      <c r="A430" s="49" t="s">
        <v>209</v>
      </c>
      <c r="B430" s="51"/>
      <c r="C430" s="70" t="s">
        <v>7</v>
      </c>
      <c r="D430" s="70" t="s">
        <v>5</v>
      </c>
      <c r="E430" s="42" t="s">
        <v>226</v>
      </c>
      <c r="F430" s="70"/>
      <c r="G430" s="98">
        <f>G431</f>
        <v>6543.8</v>
      </c>
      <c r="H430" s="2"/>
      <c r="I430" s="12"/>
    </row>
    <row r="431" spans="1:9" ht="42.75" x14ac:dyDescent="0.2">
      <c r="A431" s="50" t="s">
        <v>97</v>
      </c>
      <c r="B431" s="51"/>
      <c r="C431" s="47" t="s">
        <v>7</v>
      </c>
      <c r="D431" s="47" t="s">
        <v>5</v>
      </c>
      <c r="E431" s="46" t="s">
        <v>226</v>
      </c>
      <c r="F431" s="45">
        <v>600</v>
      </c>
      <c r="G431" s="98">
        <f>G432</f>
        <v>6543.8</v>
      </c>
      <c r="H431" s="2"/>
      <c r="I431" s="12"/>
    </row>
    <row r="432" spans="1:9" ht="14.25" x14ac:dyDescent="0.2">
      <c r="A432" s="51" t="s">
        <v>52</v>
      </c>
      <c r="B432" s="51"/>
      <c r="C432" s="47" t="s">
        <v>7</v>
      </c>
      <c r="D432" s="47" t="s">
        <v>5</v>
      </c>
      <c r="E432" s="46" t="s">
        <v>226</v>
      </c>
      <c r="F432" s="47">
        <v>610</v>
      </c>
      <c r="G432" s="98">
        <v>6543.8</v>
      </c>
      <c r="H432" s="2"/>
      <c r="I432" s="12"/>
    </row>
    <row r="433" spans="1:9" ht="75" x14ac:dyDescent="0.25">
      <c r="A433" s="168" t="s">
        <v>313</v>
      </c>
      <c r="B433" s="83"/>
      <c r="C433" s="70" t="s">
        <v>7</v>
      </c>
      <c r="D433" s="70" t="s">
        <v>5</v>
      </c>
      <c r="E433" s="42" t="s">
        <v>315</v>
      </c>
      <c r="F433" s="70"/>
      <c r="G433" s="94">
        <f>G434</f>
        <v>1094.0999999999999</v>
      </c>
      <c r="H433" s="2"/>
      <c r="I433" s="12"/>
    </row>
    <row r="434" spans="1:9" ht="42.75" x14ac:dyDescent="0.2">
      <c r="A434" s="50" t="s">
        <v>97</v>
      </c>
      <c r="B434" s="83"/>
      <c r="C434" s="45" t="s">
        <v>7</v>
      </c>
      <c r="D434" s="45" t="s">
        <v>5</v>
      </c>
      <c r="E434" s="87" t="s">
        <v>315</v>
      </c>
      <c r="F434" s="45">
        <v>600</v>
      </c>
      <c r="G434" s="98">
        <f>G435</f>
        <v>1094.0999999999999</v>
      </c>
      <c r="H434" s="2"/>
      <c r="I434" s="12"/>
    </row>
    <row r="435" spans="1:9" ht="14.25" x14ac:dyDescent="0.2">
      <c r="A435" s="51" t="s">
        <v>52</v>
      </c>
      <c r="B435" s="83"/>
      <c r="C435" s="45" t="s">
        <v>7</v>
      </c>
      <c r="D435" s="45" t="s">
        <v>5</v>
      </c>
      <c r="E435" s="87" t="s">
        <v>315</v>
      </c>
      <c r="F435" s="45">
        <v>610</v>
      </c>
      <c r="G435" s="98">
        <v>1094.0999999999999</v>
      </c>
      <c r="H435" s="2"/>
      <c r="I435" s="12"/>
    </row>
    <row r="436" spans="1:9" ht="31.5" x14ac:dyDescent="0.25">
      <c r="A436" s="31" t="s">
        <v>36</v>
      </c>
      <c r="B436" s="51"/>
      <c r="C436" s="41" t="s">
        <v>7</v>
      </c>
      <c r="D436" s="41" t="s">
        <v>7</v>
      </c>
      <c r="E436" s="33"/>
      <c r="F436" s="41"/>
      <c r="G436" s="69">
        <f>G437</f>
        <v>2659.7</v>
      </c>
      <c r="H436" s="2"/>
      <c r="I436" s="12"/>
    </row>
    <row r="437" spans="1:9" ht="45" x14ac:dyDescent="0.25">
      <c r="A437" s="67" t="s">
        <v>294</v>
      </c>
      <c r="B437" s="51"/>
      <c r="C437" s="70" t="s">
        <v>7</v>
      </c>
      <c r="D437" s="41" t="s">
        <v>7</v>
      </c>
      <c r="E437" s="42" t="s">
        <v>94</v>
      </c>
      <c r="F437" s="41"/>
      <c r="G437" s="69">
        <f>G438</f>
        <v>2659.7</v>
      </c>
      <c r="H437" s="2"/>
      <c r="I437" s="12"/>
    </row>
    <row r="438" spans="1:9" ht="60" x14ac:dyDescent="0.25">
      <c r="A438" s="120" t="s">
        <v>157</v>
      </c>
      <c r="B438" s="51"/>
      <c r="C438" s="70" t="s">
        <v>7</v>
      </c>
      <c r="D438" s="70" t="s">
        <v>7</v>
      </c>
      <c r="E438" s="42" t="s">
        <v>100</v>
      </c>
      <c r="F438" s="41"/>
      <c r="G438" s="69">
        <f>G439</f>
        <v>2659.7</v>
      </c>
      <c r="H438" s="2"/>
      <c r="I438" s="12"/>
    </row>
    <row r="439" spans="1:9" ht="90" x14ac:dyDescent="0.25">
      <c r="A439" s="103" t="s">
        <v>309</v>
      </c>
      <c r="B439" s="51"/>
      <c r="C439" s="70" t="s">
        <v>7</v>
      </c>
      <c r="D439" s="70" t="s">
        <v>7</v>
      </c>
      <c r="E439" s="42" t="s">
        <v>189</v>
      </c>
      <c r="F439" s="70"/>
      <c r="G439" s="69">
        <f>G440</f>
        <v>2659.7</v>
      </c>
      <c r="H439" s="2"/>
      <c r="I439" s="12"/>
    </row>
    <row r="440" spans="1:9" ht="42.75" x14ac:dyDescent="0.2">
      <c r="A440" s="50" t="s">
        <v>97</v>
      </c>
      <c r="B440" s="51"/>
      <c r="C440" s="43" t="s">
        <v>7</v>
      </c>
      <c r="D440" s="43" t="s">
        <v>7</v>
      </c>
      <c r="E440" s="46" t="s">
        <v>189</v>
      </c>
      <c r="F440" s="73">
        <v>600</v>
      </c>
      <c r="G440" s="75">
        <f>G441</f>
        <v>2659.7</v>
      </c>
      <c r="H440" s="2"/>
      <c r="I440" s="12"/>
    </row>
    <row r="441" spans="1:9" ht="14.25" x14ac:dyDescent="0.2">
      <c r="A441" s="51" t="s">
        <v>52</v>
      </c>
      <c r="B441" s="51"/>
      <c r="C441" s="43" t="s">
        <v>7</v>
      </c>
      <c r="D441" s="43" t="s">
        <v>7</v>
      </c>
      <c r="E441" s="46" t="s">
        <v>189</v>
      </c>
      <c r="F441" s="73">
        <v>610</v>
      </c>
      <c r="G441" s="96">
        <v>2659.7</v>
      </c>
      <c r="H441" s="2"/>
      <c r="I441" s="12"/>
    </row>
    <row r="442" spans="1:9" s="3" customFormat="1" ht="31.5" x14ac:dyDescent="0.25">
      <c r="A442" s="89" t="s">
        <v>128</v>
      </c>
      <c r="B442" s="89"/>
      <c r="C442" s="90" t="s">
        <v>7</v>
      </c>
      <c r="D442" s="41" t="s">
        <v>9</v>
      </c>
      <c r="E442" s="91"/>
      <c r="F442" s="90"/>
      <c r="G442" s="92">
        <f>G443</f>
        <v>14079.4</v>
      </c>
      <c r="H442" s="2"/>
      <c r="I442" s="4"/>
    </row>
    <row r="443" spans="1:9" s="3" customFormat="1" ht="45" x14ac:dyDescent="0.25">
      <c r="A443" s="67" t="s">
        <v>294</v>
      </c>
      <c r="B443" s="67"/>
      <c r="C443" s="41" t="s">
        <v>7</v>
      </c>
      <c r="D443" s="70" t="s">
        <v>9</v>
      </c>
      <c r="E443" s="33" t="s">
        <v>94</v>
      </c>
      <c r="F443" s="41"/>
      <c r="G443" s="44">
        <f>G444</f>
        <v>14079.4</v>
      </c>
      <c r="H443" s="2"/>
      <c r="I443" s="4"/>
    </row>
    <row r="444" spans="1:9" s="3" customFormat="1" ht="60" x14ac:dyDescent="0.25">
      <c r="A444" s="120" t="s">
        <v>158</v>
      </c>
      <c r="B444" s="120"/>
      <c r="C444" s="70" t="s">
        <v>7</v>
      </c>
      <c r="D444" s="70" t="s">
        <v>9</v>
      </c>
      <c r="E444" s="42" t="s">
        <v>102</v>
      </c>
      <c r="F444" s="70"/>
      <c r="G444" s="44">
        <f>G445+G453+G450+G458</f>
        <v>14079.4</v>
      </c>
      <c r="H444" s="2"/>
      <c r="I444" s="4"/>
    </row>
    <row r="445" spans="1:9" s="3" customFormat="1" ht="45" x14ac:dyDescent="0.25">
      <c r="A445" s="32" t="s">
        <v>149</v>
      </c>
      <c r="B445" s="32"/>
      <c r="C445" s="70" t="s">
        <v>7</v>
      </c>
      <c r="D445" s="43" t="s">
        <v>9</v>
      </c>
      <c r="E445" s="42" t="s">
        <v>103</v>
      </c>
      <c r="F445" s="70"/>
      <c r="G445" s="44">
        <f>G446+G448</f>
        <v>9191.7000000000007</v>
      </c>
      <c r="H445" s="2"/>
      <c r="I445" s="4"/>
    </row>
    <row r="446" spans="1:9" s="3" customFormat="1" ht="63.75" x14ac:dyDescent="0.2">
      <c r="A446" s="72" t="s">
        <v>76</v>
      </c>
      <c r="B446" s="72"/>
      <c r="C446" s="43" t="s">
        <v>7</v>
      </c>
      <c r="D446" s="43" t="s">
        <v>9</v>
      </c>
      <c r="E446" s="46" t="s">
        <v>103</v>
      </c>
      <c r="F446" s="43">
        <v>100</v>
      </c>
      <c r="G446" s="121">
        <f>G447</f>
        <v>7930</v>
      </c>
      <c r="H446" s="2"/>
      <c r="I446" s="4"/>
    </row>
    <row r="447" spans="1:9" s="3" customFormat="1" ht="25.5" x14ac:dyDescent="0.2">
      <c r="A447" s="79" t="s">
        <v>316</v>
      </c>
      <c r="B447" s="79"/>
      <c r="C447" s="43" t="s">
        <v>7</v>
      </c>
      <c r="D447" s="43" t="s">
        <v>9</v>
      </c>
      <c r="E447" s="46" t="s">
        <v>103</v>
      </c>
      <c r="F447" s="45">
        <v>110</v>
      </c>
      <c r="G447" s="84">
        <v>7930</v>
      </c>
      <c r="H447" s="2"/>
      <c r="I447" s="4"/>
    </row>
    <row r="448" spans="1:9" s="3" customFormat="1" ht="26.25" customHeight="1" x14ac:dyDescent="0.2">
      <c r="A448" s="72" t="s">
        <v>317</v>
      </c>
      <c r="B448" s="72"/>
      <c r="C448" s="43" t="s">
        <v>7</v>
      </c>
      <c r="D448" s="43" t="s">
        <v>9</v>
      </c>
      <c r="E448" s="46" t="s">
        <v>103</v>
      </c>
      <c r="F448" s="45">
        <v>200</v>
      </c>
      <c r="G448" s="121">
        <f>G449</f>
        <v>1261.7</v>
      </c>
      <c r="H448" s="2"/>
      <c r="I448" s="4"/>
    </row>
    <row r="449" spans="1:9" s="3" customFormat="1" ht="38.25" x14ac:dyDescent="0.2">
      <c r="A449" s="72" t="s">
        <v>78</v>
      </c>
      <c r="B449" s="72"/>
      <c r="C449" s="43" t="s">
        <v>7</v>
      </c>
      <c r="D449" s="43" t="s">
        <v>9</v>
      </c>
      <c r="E449" s="46" t="s">
        <v>103</v>
      </c>
      <c r="F449" s="45">
        <v>240</v>
      </c>
      <c r="G449" s="121">
        <v>1261.7</v>
      </c>
      <c r="H449" s="2"/>
      <c r="I449" s="4"/>
    </row>
    <row r="450" spans="1:9" s="3" customFormat="1" ht="15" x14ac:dyDescent="0.25">
      <c r="A450" s="32" t="s">
        <v>4</v>
      </c>
      <c r="B450" s="32"/>
      <c r="C450" s="70" t="s">
        <v>7</v>
      </c>
      <c r="D450" s="43" t="s">
        <v>9</v>
      </c>
      <c r="E450" s="42" t="s">
        <v>168</v>
      </c>
      <c r="F450" s="70"/>
      <c r="G450" s="44">
        <f>G451</f>
        <v>4311.8999999999996</v>
      </c>
      <c r="H450" s="2"/>
      <c r="I450" s="4"/>
    </row>
    <row r="451" spans="1:9" s="3" customFormat="1" ht="81.75" customHeight="1" x14ac:dyDescent="0.2">
      <c r="A451" s="72" t="s">
        <v>76</v>
      </c>
      <c r="B451" s="72"/>
      <c r="C451" s="43" t="s">
        <v>7</v>
      </c>
      <c r="D451" s="43" t="s">
        <v>9</v>
      </c>
      <c r="E451" s="46" t="s">
        <v>168</v>
      </c>
      <c r="F451" s="43">
        <v>100</v>
      </c>
      <c r="G451" s="121">
        <f>G452</f>
        <v>4311.8999999999996</v>
      </c>
      <c r="H451" s="2"/>
      <c r="I451" s="4"/>
    </row>
    <row r="452" spans="1:9" s="3" customFormat="1" ht="25.5" x14ac:dyDescent="0.2">
      <c r="A452" s="72" t="s">
        <v>77</v>
      </c>
      <c r="B452" s="72"/>
      <c r="C452" s="43" t="s">
        <v>7</v>
      </c>
      <c r="D452" s="43" t="s">
        <v>9</v>
      </c>
      <c r="E452" s="46" t="s">
        <v>168</v>
      </c>
      <c r="F452" s="45">
        <v>120</v>
      </c>
      <c r="G452" s="84">
        <v>4311.8999999999996</v>
      </c>
      <c r="H452" s="2"/>
      <c r="I452" s="4"/>
    </row>
    <row r="453" spans="1:9" s="3" customFormat="1" ht="30" x14ac:dyDescent="0.25">
      <c r="A453" s="49" t="s">
        <v>173</v>
      </c>
      <c r="B453" s="72"/>
      <c r="C453" s="70" t="s">
        <v>7</v>
      </c>
      <c r="D453" s="45" t="s">
        <v>9</v>
      </c>
      <c r="E453" s="42" t="s">
        <v>174</v>
      </c>
      <c r="F453" s="41"/>
      <c r="G453" s="44">
        <f>G454+G456</f>
        <v>55.8</v>
      </c>
      <c r="H453" s="2"/>
      <c r="I453" s="4"/>
    </row>
    <row r="454" spans="1:9" s="3" customFormat="1" ht="81" customHeight="1" x14ac:dyDescent="0.2">
      <c r="A454" s="72" t="s">
        <v>76</v>
      </c>
      <c r="B454" s="72"/>
      <c r="C454" s="45" t="s">
        <v>7</v>
      </c>
      <c r="D454" s="45" t="s">
        <v>9</v>
      </c>
      <c r="E454" s="95" t="s">
        <v>174</v>
      </c>
      <c r="F454" s="73">
        <v>100</v>
      </c>
      <c r="G454" s="84">
        <f>G455</f>
        <v>31.8</v>
      </c>
      <c r="H454" s="2"/>
      <c r="I454" s="4"/>
    </row>
    <row r="455" spans="1:9" s="3" customFormat="1" ht="25.5" x14ac:dyDescent="0.2">
      <c r="A455" s="79" t="s">
        <v>316</v>
      </c>
      <c r="B455" s="72"/>
      <c r="C455" s="45" t="s">
        <v>7</v>
      </c>
      <c r="D455" s="45" t="s">
        <v>9</v>
      </c>
      <c r="E455" s="95" t="s">
        <v>174</v>
      </c>
      <c r="F455" s="45">
        <v>110</v>
      </c>
      <c r="G455" s="84">
        <v>31.8</v>
      </c>
      <c r="H455" s="2"/>
      <c r="I455" s="4"/>
    </row>
    <row r="456" spans="1:9" s="3" customFormat="1" ht="26.25" customHeight="1" x14ac:dyDescent="0.2">
      <c r="A456" s="72" t="s">
        <v>317</v>
      </c>
      <c r="B456" s="72"/>
      <c r="C456" s="45" t="s">
        <v>7</v>
      </c>
      <c r="D456" s="45" t="s">
        <v>9</v>
      </c>
      <c r="E456" s="95" t="s">
        <v>174</v>
      </c>
      <c r="F456" s="45">
        <v>200</v>
      </c>
      <c r="G456" s="84">
        <f>G457</f>
        <v>24</v>
      </c>
      <c r="H456" s="2"/>
      <c r="I456" s="4"/>
    </row>
    <row r="457" spans="1:9" s="3" customFormat="1" ht="38.25" x14ac:dyDescent="0.2">
      <c r="A457" s="72" t="s">
        <v>78</v>
      </c>
      <c r="B457" s="72"/>
      <c r="C457" s="45" t="s">
        <v>7</v>
      </c>
      <c r="D457" s="45" t="s">
        <v>9</v>
      </c>
      <c r="E457" s="95" t="s">
        <v>174</v>
      </c>
      <c r="F457" s="45">
        <v>240</v>
      </c>
      <c r="G457" s="84">
        <v>24</v>
      </c>
      <c r="H457" s="2"/>
      <c r="I457" s="4"/>
    </row>
    <row r="458" spans="1:9" s="3" customFormat="1" ht="105" x14ac:dyDescent="0.25">
      <c r="A458" s="49" t="s">
        <v>209</v>
      </c>
      <c r="B458" s="72"/>
      <c r="C458" s="41" t="s">
        <v>7</v>
      </c>
      <c r="D458" s="41" t="s">
        <v>9</v>
      </c>
      <c r="E458" s="42" t="s">
        <v>225</v>
      </c>
      <c r="F458" s="45"/>
      <c r="G458" s="94">
        <f>G459</f>
        <v>520</v>
      </c>
      <c r="H458" s="2"/>
      <c r="I458" s="4"/>
    </row>
    <row r="459" spans="1:9" s="3" customFormat="1" ht="75.75" customHeight="1" x14ac:dyDescent="0.2">
      <c r="A459" s="72" t="s">
        <v>76</v>
      </c>
      <c r="B459" s="72"/>
      <c r="C459" s="45" t="s">
        <v>7</v>
      </c>
      <c r="D459" s="45" t="s">
        <v>9</v>
      </c>
      <c r="E459" s="46" t="s">
        <v>225</v>
      </c>
      <c r="F459" s="45">
        <v>100</v>
      </c>
      <c r="G459" s="98">
        <f>G460</f>
        <v>520</v>
      </c>
      <c r="H459" s="2"/>
      <c r="I459" s="4"/>
    </row>
    <row r="460" spans="1:9" s="3" customFormat="1" ht="25.5" x14ac:dyDescent="0.2">
      <c r="A460" s="79" t="s">
        <v>316</v>
      </c>
      <c r="B460" s="72"/>
      <c r="C460" s="45" t="s">
        <v>7</v>
      </c>
      <c r="D460" s="45" t="s">
        <v>9</v>
      </c>
      <c r="E460" s="46" t="s">
        <v>225</v>
      </c>
      <c r="F460" s="45">
        <v>110</v>
      </c>
      <c r="G460" s="98">
        <v>520</v>
      </c>
      <c r="H460" s="2"/>
      <c r="I460" s="4"/>
    </row>
    <row r="461" spans="1:9" s="3" customFormat="1" ht="15.75" x14ac:dyDescent="0.25">
      <c r="A461" s="31" t="s">
        <v>18</v>
      </c>
      <c r="B461" s="31"/>
      <c r="C461" s="65">
        <v>10</v>
      </c>
      <c r="D461" s="41"/>
      <c r="E461" s="87"/>
      <c r="F461" s="45"/>
      <c r="G461" s="92">
        <f t="shared" ref="G461:G464" si="25">G462</f>
        <v>425</v>
      </c>
      <c r="H461" s="2"/>
      <c r="I461" s="4"/>
    </row>
    <row r="462" spans="1:9" s="3" customFormat="1" ht="15" x14ac:dyDescent="0.25">
      <c r="A462" s="67" t="s">
        <v>35</v>
      </c>
      <c r="B462" s="67"/>
      <c r="C462" s="41">
        <v>10</v>
      </c>
      <c r="D462" s="105" t="s">
        <v>6</v>
      </c>
      <c r="E462" s="33"/>
      <c r="F462" s="41"/>
      <c r="G462" s="44">
        <f t="shared" si="25"/>
        <v>425</v>
      </c>
      <c r="H462" s="2"/>
      <c r="I462" s="4"/>
    </row>
    <row r="463" spans="1:9" s="3" customFormat="1" ht="45" x14ac:dyDescent="0.25">
      <c r="A463" s="67" t="s">
        <v>294</v>
      </c>
      <c r="B463" s="67"/>
      <c r="C463" s="105">
        <v>10</v>
      </c>
      <c r="D463" s="105" t="s">
        <v>6</v>
      </c>
      <c r="E463" s="42" t="s">
        <v>94</v>
      </c>
      <c r="F463" s="73"/>
      <c r="G463" s="94">
        <f t="shared" si="25"/>
        <v>425</v>
      </c>
      <c r="H463" s="2"/>
      <c r="I463" s="4"/>
    </row>
    <row r="464" spans="1:9" s="3" customFormat="1" ht="30" x14ac:dyDescent="0.25">
      <c r="A464" s="32" t="s">
        <v>93</v>
      </c>
      <c r="B464" s="32"/>
      <c r="C464" s="105">
        <v>10</v>
      </c>
      <c r="D464" s="105" t="s">
        <v>6</v>
      </c>
      <c r="E464" s="42" t="s">
        <v>95</v>
      </c>
      <c r="F464" s="73"/>
      <c r="G464" s="94">
        <f t="shared" si="25"/>
        <v>425</v>
      </c>
      <c r="H464" s="2"/>
      <c r="I464" s="4"/>
    </row>
    <row r="465" spans="1:9" s="3" customFormat="1" ht="92.25" customHeight="1" x14ac:dyDescent="0.25">
      <c r="A465" s="103" t="s">
        <v>68</v>
      </c>
      <c r="B465" s="103"/>
      <c r="C465" s="105">
        <v>10</v>
      </c>
      <c r="D465" s="107" t="s">
        <v>6</v>
      </c>
      <c r="E465" s="42" t="s">
        <v>133</v>
      </c>
      <c r="F465" s="105"/>
      <c r="G465" s="94">
        <f>G468+G466</f>
        <v>425</v>
      </c>
      <c r="H465" s="2"/>
      <c r="I465" s="4"/>
    </row>
    <row r="466" spans="1:9" s="3" customFormat="1" ht="26.25" customHeight="1" x14ac:dyDescent="0.2">
      <c r="A466" s="72" t="s">
        <v>317</v>
      </c>
      <c r="B466" s="83"/>
      <c r="C466" s="45">
        <v>10</v>
      </c>
      <c r="D466" s="45" t="s">
        <v>6</v>
      </c>
      <c r="E466" s="95" t="s">
        <v>133</v>
      </c>
      <c r="F466" s="166">
        <v>200</v>
      </c>
      <c r="G466" s="84">
        <f>G467</f>
        <v>5.6</v>
      </c>
      <c r="H466" s="2"/>
      <c r="I466" s="4"/>
    </row>
    <row r="467" spans="1:9" s="3" customFormat="1" ht="38.25" x14ac:dyDescent="0.2">
      <c r="A467" s="72" t="s">
        <v>78</v>
      </c>
      <c r="B467" s="83"/>
      <c r="C467" s="107">
        <v>10</v>
      </c>
      <c r="D467" s="107" t="s">
        <v>6</v>
      </c>
      <c r="E467" s="95" t="s">
        <v>133</v>
      </c>
      <c r="F467" s="166">
        <v>240</v>
      </c>
      <c r="G467" s="84">
        <v>5.6</v>
      </c>
      <c r="H467" s="2"/>
      <c r="I467" s="4"/>
    </row>
    <row r="468" spans="1:9" s="3" customFormat="1" ht="28.5" x14ac:dyDescent="0.2">
      <c r="A468" s="50" t="s">
        <v>67</v>
      </c>
      <c r="B468" s="50"/>
      <c r="C468" s="45">
        <v>10</v>
      </c>
      <c r="D468" s="107" t="s">
        <v>6</v>
      </c>
      <c r="E468" s="95" t="s">
        <v>133</v>
      </c>
      <c r="F468" s="45">
        <v>300</v>
      </c>
      <c r="G468" s="84">
        <f>G469</f>
        <v>419.4</v>
      </c>
      <c r="H468" s="2"/>
      <c r="I468" s="4"/>
    </row>
    <row r="469" spans="1:9" s="3" customFormat="1" ht="42.75" x14ac:dyDescent="0.2">
      <c r="A469" s="51" t="s">
        <v>318</v>
      </c>
      <c r="B469" s="83"/>
      <c r="C469" s="107">
        <v>10</v>
      </c>
      <c r="D469" s="43" t="s">
        <v>6</v>
      </c>
      <c r="E469" s="87" t="s">
        <v>133</v>
      </c>
      <c r="F469" s="107">
        <v>320</v>
      </c>
      <c r="G469" s="84">
        <v>419.4</v>
      </c>
      <c r="H469" s="2"/>
      <c r="I469" s="4"/>
    </row>
    <row r="470" spans="1:9" s="3" customFormat="1" ht="18" x14ac:dyDescent="0.25">
      <c r="A470" s="144" t="s">
        <v>21</v>
      </c>
      <c r="B470" s="144"/>
      <c r="C470" s="114"/>
      <c r="D470" s="47"/>
      <c r="E470" s="145"/>
      <c r="F470" s="114"/>
      <c r="G470" s="167">
        <f>G11+G133+G145+G152+G271+G340</f>
        <v>1134287.1000000001</v>
      </c>
      <c r="H470" s="2"/>
      <c r="I470" s="4"/>
    </row>
    <row r="471" spans="1:9" s="3" customFormat="1" x14ac:dyDescent="0.2">
      <c r="A471" s="7"/>
      <c r="B471" s="7"/>
      <c r="C471" s="5"/>
      <c r="D471" s="5"/>
      <c r="E471" s="6"/>
      <c r="F471" s="5"/>
      <c r="G471" s="4"/>
      <c r="H471" s="2"/>
      <c r="I471" s="4"/>
    </row>
    <row r="472" spans="1:9" s="3" customFormat="1" x14ac:dyDescent="0.2">
      <c r="A472" s="7"/>
      <c r="B472" s="7"/>
      <c r="C472" s="5"/>
      <c r="D472" s="5"/>
      <c r="E472" s="6"/>
      <c r="F472" s="5"/>
      <c r="G472" s="4"/>
      <c r="H472" s="2"/>
      <c r="I472" s="4"/>
    </row>
    <row r="473" spans="1:9" s="3" customFormat="1" x14ac:dyDescent="0.2">
      <c r="A473" s="7"/>
      <c r="B473" s="7"/>
      <c r="C473" s="5"/>
      <c r="D473" s="5"/>
      <c r="E473" s="6"/>
      <c r="F473" s="5"/>
      <c r="G473" s="8"/>
      <c r="H473" s="2"/>
      <c r="I473" s="4"/>
    </row>
    <row r="474" spans="1:9" s="3" customFormat="1" x14ac:dyDescent="0.2">
      <c r="A474" s="7"/>
      <c r="B474" s="7"/>
      <c r="C474" s="5"/>
      <c r="D474" s="5"/>
      <c r="E474" s="6"/>
      <c r="F474" s="5"/>
      <c r="G474" s="8"/>
      <c r="H474" s="2"/>
      <c r="I474" s="4"/>
    </row>
    <row r="475" spans="1:9" s="3" customFormat="1" x14ac:dyDescent="0.2">
      <c r="A475" s="7"/>
      <c r="B475" s="7"/>
      <c r="C475" s="5"/>
      <c r="D475" s="5"/>
      <c r="E475" s="6"/>
      <c r="F475" s="5"/>
      <c r="G475" s="4"/>
      <c r="H475" s="2"/>
      <c r="I475" s="4"/>
    </row>
    <row r="476" spans="1:9" s="3" customFormat="1" x14ac:dyDescent="0.2">
      <c r="A476" s="7"/>
      <c r="B476" s="7"/>
      <c r="C476" s="5"/>
      <c r="D476" s="5"/>
      <c r="E476" s="6"/>
      <c r="F476" s="5"/>
      <c r="G476" s="4"/>
      <c r="H476" s="2"/>
      <c r="I476" s="4"/>
    </row>
    <row r="477" spans="1:9" s="3" customFormat="1" x14ac:dyDescent="0.2">
      <c r="A477" s="7"/>
      <c r="B477" s="7"/>
      <c r="C477" s="5"/>
      <c r="D477" s="5"/>
      <c r="E477" s="6"/>
      <c r="F477" s="5"/>
      <c r="G477" s="4"/>
      <c r="H477" s="2"/>
      <c r="I477" s="4"/>
    </row>
    <row r="478" spans="1:9" s="3" customFormat="1" x14ac:dyDescent="0.2">
      <c r="A478" s="7"/>
      <c r="B478" s="7"/>
      <c r="C478" s="5"/>
      <c r="D478" s="5"/>
      <c r="E478" s="6"/>
      <c r="F478" s="5"/>
      <c r="G478" s="4"/>
      <c r="H478" s="2"/>
      <c r="I478" s="4"/>
    </row>
    <row r="479" spans="1:9" s="3" customFormat="1" x14ac:dyDescent="0.2">
      <c r="A479" s="7"/>
      <c r="B479" s="7"/>
      <c r="C479" s="5"/>
      <c r="D479" s="5"/>
      <c r="E479" s="6"/>
      <c r="F479" s="5"/>
      <c r="G479" s="4"/>
      <c r="H479" s="2"/>
      <c r="I479" s="4"/>
    </row>
    <row r="480" spans="1:9" s="3" customFormat="1" x14ac:dyDescent="0.2">
      <c r="A480" s="7"/>
      <c r="B480" s="7"/>
      <c r="C480" s="5"/>
      <c r="D480" s="5"/>
      <c r="E480" s="6"/>
      <c r="F480" s="5"/>
      <c r="G480" s="4"/>
      <c r="H480" s="2"/>
      <c r="I480" s="4"/>
    </row>
    <row r="481" spans="1:9" s="3" customFormat="1" x14ac:dyDescent="0.2">
      <c r="A481" s="7"/>
      <c r="B481" s="7"/>
      <c r="C481" s="5"/>
      <c r="D481" s="5"/>
      <c r="E481" s="6"/>
      <c r="F481" s="5"/>
      <c r="G481" s="4"/>
      <c r="H481" s="2"/>
      <c r="I481" s="4"/>
    </row>
    <row r="482" spans="1:9" s="3" customFormat="1" x14ac:dyDescent="0.2">
      <c r="A482" s="7"/>
      <c r="B482" s="7"/>
      <c r="C482" s="5"/>
      <c r="E482" s="6"/>
      <c r="F482" s="5"/>
      <c r="G482" s="4"/>
      <c r="H482" s="2"/>
      <c r="I482" s="4"/>
    </row>
    <row r="483" spans="1:9" s="3" customFormat="1" x14ac:dyDescent="0.2">
      <c r="A483" s="7"/>
      <c r="B483" s="7"/>
      <c r="D483" s="5"/>
      <c r="E483" s="6"/>
      <c r="G483" s="4"/>
      <c r="H483" s="2"/>
      <c r="I483" s="4"/>
    </row>
    <row r="484" spans="1:9" s="3" customFormat="1" x14ac:dyDescent="0.2">
      <c r="A484" s="7"/>
      <c r="B484" s="7"/>
      <c r="C484" s="5"/>
      <c r="D484" s="5"/>
      <c r="E484" s="6"/>
      <c r="F484" s="5"/>
      <c r="G484" s="4"/>
      <c r="H484" s="2"/>
      <c r="I484" s="4"/>
    </row>
    <row r="485" spans="1:9" s="3" customFormat="1" x14ac:dyDescent="0.2">
      <c r="A485" s="7"/>
      <c r="B485" s="7"/>
      <c r="C485" s="5"/>
      <c r="D485" s="5"/>
      <c r="E485" s="6"/>
      <c r="F485" s="5"/>
      <c r="G485" s="4"/>
      <c r="H485" s="2"/>
      <c r="I485" s="4"/>
    </row>
    <row r="486" spans="1:9" s="3" customFormat="1" x14ac:dyDescent="0.2">
      <c r="A486" s="7"/>
      <c r="B486" s="7"/>
      <c r="C486" s="5"/>
      <c r="D486" s="5"/>
      <c r="E486" s="6"/>
      <c r="F486" s="5"/>
      <c r="G486" s="4"/>
      <c r="H486" s="2"/>
      <c r="I486" s="4"/>
    </row>
    <row r="487" spans="1:9" s="3" customFormat="1" x14ac:dyDescent="0.2">
      <c r="A487" s="7"/>
      <c r="B487" s="7"/>
      <c r="C487" s="5"/>
      <c r="D487" s="5"/>
      <c r="E487" s="6"/>
      <c r="F487" s="5"/>
      <c r="G487" s="4"/>
      <c r="H487" s="2"/>
      <c r="I487" s="4"/>
    </row>
    <row r="488" spans="1:9" s="3" customFormat="1" x14ac:dyDescent="0.2">
      <c r="A488" s="7"/>
      <c r="B488" s="7"/>
      <c r="C488" s="5"/>
      <c r="D488" s="5"/>
      <c r="E488" s="6"/>
      <c r="F488" s="5"/>
      <c r="G488" s="4"/>
      <c r="H488" s="2"/>
      <c r="I488" s="4"/>
    </row>
    <row r="489" spans="1:9" s="3" customFormat="1" ht="23.25" customHeight="1" x14ac:dyDescent="0.2">
      <c r="A489" s="7"/>
      <c r="B489" s="7"/>
      <c r="C489" s="5"/>
      <c r="D489" s="5"/>
      <c r="E489" s="6"/>
      <c r="F489" s="5"/>
      <c r="G489" s="4"/>
      <c r="H489" s="2"/>
      <c r="I489" s="4"/>
    </row>
    <row r="490" spans="1:9" x14ac:dyDescent="0.2">
      <c r="C490" s="5"/>
      <c r="D490" s="5"/>
      <c r="F490" s="5"/>
      <c r="H490" s="2"/>
      <c r="I490" s="12"/>
    </row>
    <row r="491" spans="1:9" x14ac:dyDescent="0.2">
      <c r="C491" s="5"/>
      <c r="D491" s="5"/>
      <c r="F491" s="5"/>
      <c r="H491" s="2"/>
      <c r="I491" s="12"/>
    </row>
    <row r="492" spans="1:9" x14ac:dyDescent="0.2">
      <c r="C492" s="5"/>
      <c r="D492" s="5"/>
      <c r="F492" s="5"/>
      <c r="H492" s="2"/>
      <c r="I492" s="12"/>
    </row>
    <row r="493" spans="1:9" x14ac:dyDescent="0.2">
      <c r="C493" s="5"/>
      <c r="D493" s="5"/>
      <c r="F493" s="5"/>
      <c r="H493" s="2"/>
      <c r="I493" s="12"/>
    </row>
    <row r="494" spans="1:9" x14ac:dyDescent="0.2">
      <c r="C494" s="5"/>
      <c r="D494" s="5"/>
      <c r="F494" s="5"/>
      <c r="H494" s="2"/>
      <c r="I494" s="12"/>
    </row>
    <row r="495" spans="1:9" x14ac:dyDescent="0.2">
      <c r="C495" s="5"/>
      <c r="D495" s="5"/>
      <c r="F495" s="5"/>
      <c r="H495" s="2"/>
      <c r="I495" s="12"/>
    </row>
    <row r="496" spans="1:9" x14ac:dyDescent="0.2">
      <c r="C496" s="5"/>
      <c r="D496" s="5"/>
      <c r="F496" s="5"/>
      <c r="H496" s="2"/>
      <c r="I496" s="12"/>
    </row>
    <row r="497" spans="3:9" x14ac:dyDescent="0.2">
      <c r="C497" s="5"/>
      <c r="D497" s="5"/>
      <c r="F497" s="5"/>
      <c r="H497" s="2"/>
      <c r="I497" s="12"/>
    </row>
    <row r="498" spans="3:9" x14ac:dyDescent="0.2">
      <c r="C498" s="5"/>
      <c r="D498" s="5"/>
      <c r="F498" s="5"/>
      <c r="H498" s="2"/>
      <c r="I498" s="12"/>
    </row>
    <row r="499" spans="3:9" ht="40.5" customHeight="1" x14ac:dyDescent="0.2">
      <c r="C499" s="5"/>
      <c r="D499" s="5"/>
      <c r="F499" s="5"/>
      <c r="H499" s="2"/>
      <c r="I499" s="12"/>
    </row>
    <row r="500" spans="3:9" ht="31.5" customHeight="1" x14ac:dyDescent="0.2">
      <c r="C500" s="5"/>
      <c r="D500" s="5"/>
      <c r="F500" s="5"/>
      <c r="H500" s="2"/>
      <c r="I500" s="12"/>
    </row>
    <row r="501" spans="3:9" ht="1.5" customHeight="1" x14ac:dyDescent="0.2">
      <c r="C501" s="5"/>
      <c r="D501" s="5"/>
      <c r="F501" s="5"/>
      <c r="H501" s="2"/>
      <c r="I501" s="12"/>
    </row>
    <row r="502" spans="3:9" x14ac:dyDescent="0.2">
      <c r="C502" s="5"/>
      <c r="D502" s="5"/>
      <c r="F502" s="5"/>
      <c r="H502" s="2"/>
      <c r="I502" s="12"/>
    </row>
    <row r="503" spans="3:9" x14ac:dyDescent="0.2">
      <c r="C503" s="5"/>
      <c r="D503" s="5"/>
      <c r="F503" s="5"/>
      <c r="H503" s="2"/>
      <c r="I503" s="12"/>
    </row>
    <row r="504" spans="3:9" x14ac:dyDescent="0.2">
      <c r="C504" s="5"/>
      <c r="D504" s="5"/>
      <c r="F504" s="5"/>
      <c r="H504" s="2"/>
      <c r="I504" s="12"/>
    </row>
    <row r="505" spans="3:9" x14ac:dyDescent="0.2">
      <c r="C505" s="5"/>
      <c r="D505" s="5"/>
      <c r="F505" s="5"/>
      <c r="H505" s="2"/>
      <c r="I505" s="12"/>
    </row>
    <row r="506" spans="3:9" x14ac:dyDescent="0.2">
      <c r="C506" s="5"/>
      <c r="D506" s="5"/>
      <c r="F506" s="5"/>
      <c r="H506" s="2"/>
      <c r="I506" s="12"/>
    </row>
    <row r="507" spans="3:9" x14ac:dyDescent="0.2">
      <c r="C507" s="5"/>
      <c r="D507" s="5"/>
      <c r="F507" s="5"/>
      <c r="H507" s="2"/>
      <c r="I507" s="12"/>
    </row>
    <row r="508" spans="3:9" x14ac:dyDescent="0.2">
      <c r="C508" s="5"/>
      <c r="D508" s="5"/>
      <c r="F508" s="5"/>
      <c r="H508" s="2"/>
      <c r="I508" s="12"/>
    </row>
    <row r="509" spans="3:9" x14ac:dyDescent="0.2">
      <c r="C509" s="5"/>
      <c r="D509" s="5"/>
      <c r="F509" s="5"/>
      <c r="H509" s="2"/>
      <c r="I509" s="12"/>
    </row>
    <row r="510" spans="3:9" x14ac:dyDescent="0.2">
      <c r="C510" s="5"/>
      <c r="D510" s="5"/>
      <c r="F510" s="5"/>
      <c r="H510" s="2"/>
      <c r="I510" s="12"/>
    </row>
    <row r="511" spans="3:9" x14ac:dyDescent="0.2">
      <c r="C511" s="5"/>
      <c r="D511" s="5"/>
      <c r="F511" s="5"/>
      <c r="H511" s="2"/>
      <c r="I511" s="12"/>
    </row>
    <row r="512" spans="3:9" x14ac:dyDescent="0.2">
      <c r="C512" s="5"/>
      <c r="D512" s="5"/>
      <c r="F512" s="5"/>
      <c r="H512" s="2"/>
      <c r="I512" s="12"/>
    </row>
    <row r="513" spans="3:9" x14ac:dyDescent="0.2">
      <c r="C513" s="5"/>
      <c r="D513" s="5"/>
      <c r="F513" s="5"/>
      <c r="H513" s="2"/>
      <c r="I513" s="12"/>
    </row>
    <row r="514" spans="3:9" x14ac:dyDescent="0.2">
      <c r="C514" s="5"/>
      <c r="D514" s="5"/>
      <c r="F514" s="5"/>
      <c r="H514" s="2"/>
      <c r="I514" s="12"/>
    </row>
    <row r="515" spans="3:9" x14ac:dyDescent="0.2">
      <c r="C515" s="5"/>
      <c r="D515" s="5"/>
      <c r="F515" s="5"/>
      <c r="H515" s="2"/>
      <c r="I515" s="12"/>
    </row>
    <row r="516" spans="3:9" x14ac:dyDescent="0.2">
      <c r="C516" s="5"/>
      <c r="D516" s="5"/>
      <c r="F516" s="5"/>
      <c r="H516" s="2"/>
      <c r="I516" s="12"/>
    </row>
    <row r="517" spans="3:9" x14ac:dyDescent="0.2">
      <c r="C517" s="5"/>
      <c r="D517" s="5"/>
      <c r="F517" s="5"/>
      <c r="H517" s="2"/>
      <c r="I517" s="12"/>
    </row>
    <row r="518" spans="3:9" x14ac:dyDescent="0.2">
      <c r="C518" s="5"/>
      <c r="F518" s="5"/>
      <c r="H518" s="2"/>
      <c r="I518" s="12"/>
    </row>
    <row r="519" spans="3:9" x14ac:dyDescent="0.2">
      <c r="H519" s="2"/>
      <c r="I519" s="12"/>
    </row>
    <row r="520" spans="3:9" x14ac:dyDescent="0.2">
      <c r="H520" s="2"/>
      <c r="I520" s="12"/>
    </row>
    <row r="521" spans="3:9" x14ac:dyDescent="0.2">
      <c r="H521" s="2"/>
      <c r="I521" s="12"/>
    </row>
    <row r="522" spans="3:9" ht="90.75" customHeight="1" x14ac:dyDescent="0.2">
      <c r="H522" s="2"/>
      <c r="I522" s="12"/>
    </row>
    <row r="523" spans="3:9" x14ac:dyDescent="0.2">
      <c r="H523" s="2"/>
      <c r="I523" s="12"/>
    </row>
    <row r="524" spans="3:9" x14ac:dyDescent="0.2">
      <c r="H524" s="2"/>
      <c r="I524" s="12"/>
    </row>
    <row r="525" spans="3:9" x14ac:dyDescent="0.2">
      <c r="H525" s="2"/>
      <c r="I525" s="12"/>
    </row>
    <row r="526" spans="3:9" x14ac:dyDescent="0.2">
      <c r="H526" s="2"/>
      <c r="I526" s="12"/>
    </row>
    <row r="527" spans="3:9" ht="17.25" customHeight="1" x14ac:dyDescent="0.2">
      <c r="D527" s="5"/>
      <c r="H527" s="2"/>
      <c r="I527" s="12"/>
    </row>
    <row r="528" spans="3:9" x14ac:dyDescent="0.2">
      <c r="C528" s="5"/>
      <c r="D528" s="5"/>
      <c r="F528" s="5"/>
      <c r="H528" s="2"/>
      <c r="I528" s="12"/>
    </row>
    <row r="529" spans="3:9" x14ac:dyDescent="0.2">
      <c r="C529" s="5"/>
      <c r="D529" s="5"/>
      <c r="F529" s="5"/>
      <c r="H529" s="2"/>
      <c r="I529" s="12"/>
    </row>
    <row r="530" spans="3:9" x14ac:dyDescent="0.2">
      <c r="C530" s="5"/>
      <c r="D530" s="5"/>
      <c r="F530" s="5"/>
      <c r="I530" s="12"/>
    </row>
    <row r="531" spans="3:9" x14ac:dyDescent="0.2">
      <c r="C531" s="5"/>
      <c r="D531" s="5"/>
      <c r="F531" s="5"/>
      <c r="I531" s="12"/>
    </row>
    <row r="532" spans="3:9" x14ac:dyDescent="0.2">
      <c r="C532" s="5"/>
      <c r="D532" s="5"/>
      <c r="F532" s="5"/>
      <c r="I532" s="12"/>
    </row>
    <row r="533" spans="3:9" x14ac:dyDescent="0.2">
      <c r="C533" s="5"/>
      <c r="D533" s="5"/>
      <c r="F533" s="5"/>
      <c r="I533" s="12"/>
    </row>
    <row r="534" spans="3:9" x14ac:dyDescent="0.2">
      <c r="C534" s="5"/>
      <c r="D534" s="5"/>
      <c r="F534" s="5"/>
      <c r="I534" s="12"/>
    </row>
    <row r="535" spans="3:9" x14ac:dyDescent="0.2">
      <c r="C535" s="5"/>
      <c r="D535" s="5"/>
      <c r="F535" s="5"/>
      <c r="I535" s="12"/>
    </row>
    <row r="536" spans="3:9" x14ac:dyDescent="0.2">
      <c r="C536" s="5"/>
      <c r="D536" s="5"/>
      <c r="F536" s="5"/>
      <c r="I536" s="12"/>
    </row>
    <row r="537" spans="3:9" x14ac:dyDescent="0.2">
      <c r="C537" s="5"/>
      <c r="D537" s="5"/>
      <c r="F537" s="5"/>
      <c r="I537" s="12"/>
    </row>
    <row r="538" spans="3:9" x14ac:dyDescent="0.2">
      <c r="C538" s="5"/>
      <c r="D538" s="5"/>
      <c r="F538" s="5"/>
      <c r="I538" s="12"/>
    </row>
    <row r="539" spans="3:9" x14ac:dyDescent="0.2">
      <c r="C539" s="5"/>
      <c r="D539" s="5"/>
      <c r="F539" s="5"/>
      <c r="I539" s="12"/>
    </row>
    <row r="540" spans="3:9" x14ac:dyDescent="0.2">
      <c r="C540" s="5"/>
      <c r="D540" s="5"/>
      <c r="F540" s="5"/>
      <c r="I540" s="12"/>
    </row>
    <row r="541" spans="3:9" x14ac:dyDescent="0.2">
      <c r="C541" s="5"/>
      <c r="D541" s="5"/>
      <c r="F541" s="5"/>
      <c r="I541" s="12"/>
    </row>
    <row r="542" spans="3:9" x14ac:dyDescent="0.2">
      <c r="C542" s="5"/>
      <c r="D542" s="5"/>
      <c r="F542" s="5"/>
      <c r="I542" s="12"/>
    </row>
    <row r="543" spans="3:9" x14ac:dyDescent="0.2">
      <c r="C543" s="5"/>
      <c r="D543" s="5"/>
      <c r="F543" s="5"/>
      <c r="I543" s="12"/>
    </row>
    <row r="544" spans="3:9" x14ac:dyDescent="0.2">
      <c r="C544" s="5"/>
      <c r="D544" s="5"/>
      <c r="F544" s="5"/>
      <c r="I544" s="12"/>
    </row>
    <row r="545" spans="3:9" x14ac:dyDescent="0.2">
      <c r="C545" s="5"/>
      <c r="D545" s="5"/>
      <c r="F545" s="5"/>
      <c r="I545" s="12"/>
    </row>
    <row r="546" spans="3:9" x14ac:dyDescent="0.2">
      <c r="C546" s="5"/>
      <c r="D546" s="5"/>
      <c r="F546" s="5"/>
      <c r="I546" s="12"/>
    </row>
    <row r="547" spans="3:9" x14ac:dyDescent="0.2">
      <c r="C547" s="5"/>
      <c r="D547" s="5"/>
      <c r="F547" s="5"/>
      <c r="I547" s="12"/>
    </row>
    <row r="548" spans="3:9" x14ac:dyDescent="0.2">
      <c r="C548" s="5"/>
      <c r="D548" s="5"/>
      <c r="F548" s="5"/>
      <c r="I548" s="12"/>
    </row>
    <row r="549" spans="3:9" x14ac:dyDescent="0.2">
      <c r="C549" s="5"/>
      <c r="D549" s="5"/>
      <c r="F549" s="5"/>
      <c r="I549" s="12"/>
    </row>
    <row r="550" spans="3:9" x14ac:dyDescent="0.2">
      <c r="C550" s="5"/>
      <c r="D550" s="5"/>
      <c r="F550" s="5"/>
      <c r="I550" s="12"/>
    </row>
    <row r="551" spans="3:9" x14ac:dyDescent="0.2">
      <c r="C551" s="5"/>
      <c r="D551" s="5"/>
      <c r="F551" s="5"/>
      <c r="I551" s="12"/>
    </row>
    <row r="552" spans="3:9" x14ac:dyDescent="0.2">
      <c r="C552" s="5"/>
      <c r="D552" s="5"/>
      <c r="F552" s="5"/>
      <c r="I552" s="12"/>
    </row>
    <row r="553" spans="3:9" x14ac:dyDescent="0.2">
      <c r="C553" s="5"/>
      <c r="D553" s="5"/>
      <c r="F553" s="5"/>
      <c r="I553" s="12"/>
    </row>
    <row r="554" spans="3:9" x14ac:dyDescent="0.2">
      <c r="C554" s="5"/>
      <c r="D554" s="5"/>
      <c r="F554" s="5"/>
      <c r="I554" s="12"/>
    </row>
    <row r="555" spans="3:9" x14ac:dyDescent="0.2">
      <c r="C555" s="5"/>
      <c r="D555" s="5"/>
      <c r="F555" s="5"/>
      <c r="I555" s="12"/>
    </row>
    <row r="556" spans="3:9" x14ac:dyDescent="0.2">
      <c r="C556" s="5"/>
      <c r="D556" s="5"/>
      <c r="F556" s="5"/>
      <c r="I556" s="12"/>
    </row>
    <row r="557" spans="3:9" x14ac:dyDescent="0.2">
      <c r="C557" s="5"/>
      <c r="D557" s="5"/>
      <c r="F557" s="5"/>
      <c r="I557" s="12"/>
    </row>
    <row r="558" spans="3:9" x14ac:dyDescent="0.2">
      <c r="C558" s="5"/>
      <c r="D558" s="5"/>
      <c r="F558" s="5"/>
      <c r="I558" s="12"/>
    </row>
    <row r="559" spans="3:9" x14ac:dyDescent="0.2">
      <c r="C559" s="5"/>
      <c r="D559" s="5"/>
      <c r="F559" s="5"/>
      <c r="I559" s="12"/>
    </row>
    <row r="560" spans="3:9" x14ac:dyDescent="0.2">
      <c r="C560" s="5"/>
      <c r="D560" s="5"/>
      <c r="F560" s="5"/>
      <c r="I560" s="12"/>
    </row>
    <row r="561" spans="3:9" x14ac:dyDescent="0.2">
      <c r="C561" s="5"/>
      <c r="D561" s="5"/>
      <c r="F561" s="5"/>
      <c r="I561" s="12"/>
    </row>
    <row r="562" spans="3:9" x14ac:dyDescent="0.2">
      <c r="C562" s="5"/>
      <c r="D562" s="5"/>
      <c r="F562" s="5"/>
      <c r="I562" s="12"/>
    </row>
    <row r="563" spans="3:9" x14ac:dyDescent="0.2">
      <c r="C563" s="5"/>
      <c r="D563" s="5"/>
      <c r="F563" s="5"/>
      <c r="I563" s="12"/>
    </row>
    <row r="564" spans="3:9" x14ac:dyDescent="0.2">
      <c r="C564" s="5"/>
      <c r="D564" s="5"/>
      <c r="F564" s="5"/>
      <c r="I564" s="12"/>
    </row>
    <row r="565" spans="3:9" x14ac:dyDescent="0.2">
      <c r="C565" s="5"/>
      <c r="D565" s="5"/>
      <c r="F565" s="5"/>
      <c r="I565" s="12"/>
    </row>
    <row r="566" spans="3:9" x14ac:dyDescent="0.2">
      <c r="C566" s="5"/>
      <c r="D566" s="5"/>
      <c r="F566" s="5"/>
      <c r="I566" s="12"/>
    </row>
    <row r="567" spans="3:9" x14ac:dyDescent="0.2">
      <c r="C567" s="5"/>
      <c r="D567" s="5"/>
      <c r="F567" s="5"/>
      <c r="I567" s="12"/>
    </row>
    <row r="568" spans="3:9" x14ac:dyDescent="0.2">
      <c r="C568" s="5"/>
      <c r="D568" s="5"/>
      <c r="F568" s="5"/>
      <c r="I568" s="12"/>
    </row>
    <row r="569" spans="3:9" x14ac:dyDescent="0.2">
      <c r="C569" s="5"/>
      <c r="D569" s="5"/>
      <c r="F569" s="5"/>
      <c r="I569" s="12"/>
    </row>
    <row r="570" spans="3:9" x14ac:dyDescent="0.2">
      <c r="C570" s="5"/>
      <c r="D570" s="5"/>
      <c r="F570" s="5"/>
      <c r="I570" s="12"/>
    </row>
    <row r="571" spans="3:9" x14ac:dyDescent="0.2">
      <c r="C571" s="5"/>
      <c r="D571" s="5"/>
      <c r="F571" s="5"/>
      <c r="I571" s="12"/>
    </row>
    <row r="572" spans="3:9" x14ac:dyDescent="0.2">
      <c r="C572" s="5"/>
      <c r="D572" s="5"/>
      <c r="F572" s="5"/>
      <c r="I572" s="12"/>
    </row>
    <row r="573" spans="3:9" x14ac:dyDescent="0.2">
      <c r="C573" s="5"/>
      <c r="D573" s="5"/>
      <c r="F573" s="5"/>
      <c r="I573" s="12"/>
    </row>
    <row r="574" spans="3:9" x14ac:dyDescent="0.2">
      <c r="C574" s="5"/>
      <c r="D574" s="5"/>
      <c r="F574" s="5"/>
      <c r="I574" s="12"/>
    </row>
    <row r="575" spans="3:9" x14ac:dyDescent="0.2">
      <c r="C575" s="5"/>
      <c r="D575" s="5"/>
      <c r="F575" s="5"/>
      <c r="I575" s="12"/>
    </row>
    <row r="576" spans="3:9" x14ac:dyDescent="0.2">
      <c r="C576" s="5"/>
      <c r="D576" s="5"/>
      <c r="F576" s="5"/>
      <c r="I576" s="12"/>
    </row>
    <row r="577" spans="3:9" x14ac:dyDescent="0.2">
      <c r="C577" s="5"/>
      <c r="D577" s="5"/>
      <c r="F577" s="5"/>
      <c r="I577" s="12"/>
    </row>
    <row r="578" spans="3:9" x14ac:dyDescent="0.2">
      <c r="C578" s="5"/>
      <c r="D578" s="5"/>
      <c r="F578" s="5"/>
      <c r="I578" s="12"/>
    </row>
    <row r="579" spans="3:9" x14ac:dyDescent="0.2">
      <c r="C579" s="5"/>
      <c r="D579" s="5"/>
      <c r="F579" s="5"/>
      <c r="I579" s="12"/>
    </row>
    <row r="580" spans="3:9" x14ac:dyDescent="0.2">
      <c r="C580" s="5"/>
      <c r="D580" s="5"/>
      <c r="F580" s="5"/>
      <c r="I580" s="12"/>
    </row>
    <row r="581" spans="3:9" x14ac:dyDescent="0.2">
      <c r="C581" s="5"/>
      <c r="D581" s="5"/>
      <c r="F581" s="5"/>
      <c r="I581" s="12"/>
    </row>
    <row r="582" spans="3:9" x14ac:dyDescent="0.2">
      <c r="C582" s="5"/>
      <c r="D582" s="5"/>
      <c r="F582" s="5"/>
      <c r="I582" s="12"/>
    </row>
    <row r="583" spans="3:9" x14ac:dyDescent="0.2">
      <c r="C583" s="5"/>
      <c r="D583" s="5"/>
      <c r="F583" s="5"/>
      <c r="I583" s="12"/>
    </row>
    <row r="584" spans="3:9" x14ac:dyDescent="0.2">
      <c r="C584" s="5"/>
      <c r="D584" s="5"/>
      <c r="F584" s="5"/>
      <c r="I584" s="12"/>
    </row>
    <row r="585" spans="3:9" x14ac:dyDescent="0.2">
      <c r="C585" s="5"/>
      <c r="D585" s="5"/>
      <c r="F585" s="5"/>
      <c r="I585" s="12"/>
    </row>
    <row r="586" spans="3:9" x14ac:dyDescent="0.2">
      <c r="C586" s="5"/>
      <c r="D586" s="5"/>
      <c r="F586" s="5"/>
      <c r="I586" s="12"/>
    </row>
    <row r="587" spans="3:9" x14ac:dyDescent="0.2">
      <c r="C587" s="5"/>
      <c r="D587" s="5"/>
      <c r="F587" s="5"/>
      <c r="I587" s="12"/>
    </row>
    <row r="588" spans="3:9" x14ac:dyDescent="0.2">
      <c r="C588" s="5"/>
      <c r="D588" s="5"/>
      <c r="F588" s="5"/>
      <c r="I588" s="12"/>
    </row>
    <row r="589" spans="3:9" x14ac:dyDescent="0.2">
      <c r="C589" s="5"/>
      <c r="D589" s="5"/>
      <c r="F589" s="5"/>
      <c r="I589" s="12"/>
    </row>
    <row r="590" spans="3:9" x14ac:dyDescent="0.2">
      <c r="C590" s="5"/>
      <c r="D590" s="5"/>
      <c r="F590" s="5"/>
      <c r="I590" s="12"/>
    </row>
    <row r="591" spans="3:9" x14ac:dyDescent="0.2">
      <c r="C591" s="5"/>
      <c r="D591" s="5"/>
      <c r="F591" s="5"/>
      <c r="I591" s="12"/>
    </row>
    <row r="592" spans="3:9" x14ac:dyDescent="0.2">
      <c r="C592" s="5"/>
      <c r="D592" s="5"/>
      <c r="F592" s="5"/>
      <c r="I592" s="12"/>
    </row>
    <row r="593" spans="3:9" x14ac:dyDescent="0.2">
      <c r="C593" s="5"/>
      <c r="D593" s="5"/>
      <c r="F593" s="5"/>
      <c r="I593" s="12"/>
    </row>
    <row r="594" spans="3:9" x14ac:dyDescent="0.2">
      <c r="C594" s="5"/>
      <c r="D594" s="5"/>
      <c r="F594" s="5"/>
      <c r="I594" s="12"/>
    </row>
    <row r="595" spans="3:9" x14ac:dyDescent="0.2">
      <c r="C595" s="5"/>
      <c r="D595" s="5"/>
      <c r="F595" s="5"/>
      <c r="I595" s="12"/>
    </row>
    <row r="596" spans="3:9" x14ac:dyDescent="0.2">
      <c r="C596" s="5"/>
      <c r="D596" s="5"/>
      <c r="F596" s="5"/>
      <c r="I596" s="12"/>
    </row>
    <row r="597" spans="3:9" x14ac:dyDescent="0.2">
      <c r="C597" s="5"/>
      <c r="D597" s="5"/>
      <c r="F597" s="5"/>
      <c r="I597" s="12"/>
    </row>
    <row r="598" spans="3:9" x14ac:dyDescent="0.2">
      <c r="C598" s="5"/>
      <c r="D598" s="5"/>
      <c r="F598" s="5"/>
      <c r="I598" s="12"/>
    </row>
    <row r="599" spans="3:9" x14ac:dyDescent="0.2">
      <c r="C599" s="5"/>
      <c r="D599" s="5"/>
      <c r="F599" s="5"/>
      <c r="I599" s="12"/>
    </row>
    <row r="600" spans="3:9" x14ac:dyDescent="0.2">
      <c r="C600" s="5"/>
      <c r="D600" s="5"/>
      <c r="F600" s="5"/>
      <c r="I600" s="12"/>
    </row>
    <row r="601" spans="3:9" x14ac:dyDescent="0.2">
      <c r="C601" s="5"/>
      <c r="D601" s="5"/>
      <c r="F601" s="5"/>
      <c r="I601" s="12"/>
    </row>
    <row r="602" spans="3:9" x14ac:dyDescent="0.2">
      <c r="C602" s="5"/>
      <c r="D602" s="5"/>
      <c r="F602" s="5"/>
      <c r="I602" s="12"/>
    </row>
    <row r="603" spans="3:9" x14ac:dyDescent="0.2">
      <c r="C603" s="5"/>
      <c r="D603" s="5"/>
      <c r="F603" s="5"/>
      <c r="I603" s="12"/>
    </row>
    <row r="604" spans="3:9" x14ac:dyDescent="0.2">
      <c r="C604" s="5"/>
      <c r="D604" s="5"/>
      <c r="F604" s="5"/>
      <c r="I604" s="12"/>
    </row>
    <row r="605" spans="3:9" x14ac:dyDescent="0.2">
      <c r="C605" s="5"/>
      <c r="D605" s="5"/>
      <c r="F605" s="5"/>
      <c r="I605" s="12"/>
    </row>
    <row r="606" spans="3:9" x14ac:dyDescent="0.2">
      <c r="C606" s="5"/>
      <c r="D606" s="5"/>
      <c r="F606" s="5"/>
      <c r="I606" s="12"/>
    </row>
    <row r="607" spans="3:9" x14ac:dyDescent="0.2">
      <c r="C607" s="5"/>
      <c r="D607" s="5"/>
      <c r="F607" s="5"/>
      <c r="I607" s="12"/>
    </row>
    <row r="608" spans="3:9" x14ac:dyDescent="0.2">
      <c r="C608" s="5"/>
      <c r="D608" s="5"/>
      <c r="F608" s="5"/>
      <c r="I608" s="12"/>
    </row>
    <row r="609" spans="3:9" x14ac:dyDescent="0.2">
      <c r="C609" s="5"/>
      <c r="D609" s="5"/>
      <c r="F609" s="5"/>
      <c r="I609" s="12"/>
    </row>
    <row r="610" spans="3:9" x14ac:dyDescent="0.2">
      <c r="C610" s="5"/>
      <c r="D610" s="5"/>
      <c r="F610" s="5"/>
      <c r="I610" s="12"/>
    </row>
    <row r="611" spans="3:9" x14ac:dyDescent="0.2">
      <c r="C611" s="5"/>
      <c r="D611" s="5"/>
      <c r="F611" s="5"/>
      <c r="I611" s="12"/>
    </row>
    <row r="612" spans="3:9" x14ac:dyDescent="0.2">
      <c r="C612" s="5"/>
      <c r="D612" s="5"/>
      <c r="F612" s="5"/>
      <c r="I612" s="12"/>
    </row>
    <row r="613" spans="3:9" x14ac:dyDescent="0.2">
      <c r="C613" s="5"/>
      <c r="D613" s="5"/>
      <c r="F613" s="5"/>
      <c r="I613" s="12"/>
    </row>
    <row r="614" spans="3:9" x14ac:dyDescent="0.2">
      <c r="C614" s="5"/>
      <c r="D614" s="5"/>
      <c r="F614" s="5"/>
      <c r="I614" s="12"/>
    </row>
    <row r="615" spans="3:9" x14ac:dyDescent="0.2">
      <c r="C615" s="5"/>
      <c r="D615" s="5"/>
      <c r="F615" s="5"/>
      <c r="I615" s="12"/>
    </row>
    <row r="616" spans="3:9" x14ac:dyDescent="0.2">
      <c r="C616" s="5"/>
      <c r="D616" s="5"/>
      <c r="F616" s="5"/>
      <c r="I616" s="12"/>
    </row>
    <row r="617" spans="3:9" x14ac:dyDescent="0.2">
      <c r="C617" s="5"/>
      <c r="D617" s="5"/>
      <c r="F617" s="5"/>
      <c r="I617" s="12"/>
    </row>
    <row r="618" spans="3:9" x14ac:dyDescent="0.2">
      <c r="C618" s="5"/>
      <c r="D618" s="5"/>
      <c r="F618" s="5"/>
      <c r="I618" s="12"/>
    </row>
    <row r="619" spans="3:9" x14ac:dyDescent="0.2">
      <c r="C619" s="5"/>
      <c r="D619" s="5"/>
      <c r="F619" s="5"/>
      <c r="I619" s="12"/>
    </row>
    <row r="620" spans="3:9" x14ac:dyDescent="0.2">
      <c r="C620" s="5"/>
      <c r="D620" s="5"/>
      <c r="F620" s="5"/>
      <c r="I620" s="12"/>
    </row>
    <row r="621" spans="3:9" x14ac:dyDescent="0.2">
      <c r="C621" s="5"/>
      <c r="D621" s="5"/>
      <c r="F621" s="5"/>
      <c r="I621" s="12"/>
    </row>
    <row r="622" spans="3:9" x14ac:dyDescent="0.2">
      <c r="C622" s="5"/>
      <c r="D622" s="5"/>
      <c r="F622" s="5"/>
      <c r="I622" s="12"/>
    </row>
    <row r="623" spans="3:9" x14ac:dyDescent="0.2">
      <c r="C623" s="5"/>
      <c r="D623" s="5"/>
      <c r="F623" s="5"/>
      <c r="I623" s="12"/>
    </row>
    <row r="624" spans="3:9" x14ac:dyDescent="0.2">
      <c r="C624" s="5"/>
      <c r="D624" s="5"/>
      <c r="F624" s="5"/>
      <c r="I624" s="12"/>
    </row>
    <row r="625" spans="3:9" x14ac:dyDescent="0.2">
      <c r="C625" s="5"/>
      <c r="D625" s="5"/>
      <c r="F625" s="5"/>
      <c r="I625" s="12"/>
    </row>
    <row r="626" spans="3:9" x14ac:dyDescent="0.2">
      <c r="C626" s="5"/>
      <c r="D626" s="5"/>
      <c r="F626" s="5"/>
      <c r="I626" s="12"/>
    </row>
    <row r="627" spans="3:9" x14ac:dyDescent="0.2">
      <c r="C627" s="5"/>
      <c r="D627" s="5"/>
      <c r="F627" s="5"/>
      <c r="I627" s="12"/>
    </row>
    <row r="628" spans="3:9" x14ac:dyDescent="0.2">
      <c r="C628" s="5"/>
      <c r="D628" s="5"/>
      <c r="F628" s="5"/>
      <c r="I628" s="12"/>
    </row>
    <row r="629" spans="3:9" x14ac:dyDescent="0.2">
      <c r="C629" s="5"/>
      <c r="D629" s="5"/>
      <c r="F629" s="5"/>
      <c r="I629" s="12"/>
    </row>
    <row r="630" spans="3:9" x14ac:dyDescent="0.2">
      <c r="C630" s="5"/>
      <c r="D630" s="5"/>
      <c r="F630" s="5"/>
      <c r="I630" s="12"/>
    </row>
    <row r="631" spans="3:9" x14ac:dyDescent="0.2">
      <c r="C631" s="5"/>
      <c r="D631" s="5"/>
      <c r="F631" s="5"/>
      <c r="I631" s="12"/>
    </row>
    <row r="632" spans="3:9" x14ac:dyDescent="0.2">
      <c r="C632" s="5"/>
      <c r="D632" s="5"/>
      <c r="F632" s="5"/>
      <c r="I632" s="12"/>
    </row>
    <row r="633" spans="3:9" x14ac:dyDescent="0.2">
      <c r="C633" s="5"/>
      <c r="D633" s="5"/>
      <c r="F633" s="5"/>
      <c r="I633" s="12"/>
    </row>
    <row r="634" spans="3:9" x14ac:dyDescent="0.2">
      <c r="C634" s="5"/>
      <c r="D634" s="5"/>
      <c r="F634" s="5"/>
      <c r="I634" s="12"/>
    </row>
    <row r="635" spans="3:9" x14ac:dyDescent="0.2">
      <c r="C635" s="5"/>
      <c r="D635" s="5"/>
      <c r="F635" s="5"/>
      <c r="I635" s="12"/>
    </row>
    <row r="636" spans="3:9" x14ac:dyDescent="0.2">
      <c r="C636" s="5"/>
      <c r="D636" s="5"/>
      <c r="F636" s="5"/>
      <c r="I636" s="12"/>
    </row>
    <row r="637" spans="3:9" x14ac:dyDescent="0.2">
      <c r="C637" s="5"/>
      <c r="D637" s="5"/>
      <c r="F637" s="5"/>
      <c r="I637" s="12"/>
    </row>
    <row r="638" spans="3:9" x14ac:dyDescent="0.2">
      <c r="C638" s="5"/>
      <c r="D638" s="5"/>
      <c r="F638" s="5"/>
      <c r="I638" s="12"/>
    </row>
    <row r="639" spans="3:9" x14ac:dyDescent="0.2">
      <c r="C639" s="5"/>
      <c r="D639" s="5"/>
      <c r="F639" s="5"/>
      <c r="I639" s="12"/>
    </row>
    <row r="640" spans="3:9" x14ac:dyDescent="0.2">
      <c r="C640" s="5"/>
      <c r="D640" s="5"/>
      <c r="F640" s="5"/>
      <c r="I640" s="12"/>
    </row>
    <row r="641" spans="3:9" x14ac:dyDescent="0.2">
      <c r="C641" s="5"/>
      <c r="D641" s="5"/>
      <c r="F641" s="5"/>
      <c r="I641" s="12"/>
    </row>
    <row r="642" spans="3:9" x14ac:dyDescent="0.2">
      <c r="C642" s="5"/>
      <c r="D642" s="5"/>
      <c r="F642" s="5"/>
    </row>
    <row r="643" spans="3:9" x14ac:dyDescent="0.2">
      <c r="C643" s="5"/>
      <c r="D643" s="5"/>
      <c r="F643" s="5"/>
    </row>
    <row r="644" spans="3:9" x14ac:dyDescent="0.2">
      <c r="C644" s="5"/>
      <c r="D644" s="5"/>
      <c r="F644" s="5"/>
    </row>
    <row r="645" spans="3:9" x14ac:dyDescent="0.2">
      <c r="C645" s="5"/>
      <c r="D645" s="5"/>
      <c r="F645" s="5"/>
    </row>
    <row r="646" spans="3:9" x14ac:dyDescent="0.2">
      <c r="C646" s="5"/>
      <c r="D646" s="5"/>
      <c r="F646" s="5"/>
    </row>
    <row r="647" spans="3:9" x14ac:dyDescent="0.2">
      <c r="C647" s="5"/>
      <c r="D647" s="5"/>
      <c r="F647" s="5"/>
    </row>
    <row r="648" spans="3:9" x14ac:dyDescent="0.2">
      <c r="C648" s="5"/>
      <c r="D648" s="5"/>
      <c r="F648" s="5"/>
    </row>
    <row r="649" spans="3:9" x14ac:dyDescent="0.2">
      <c r="C649" s="5"/>
      <c r="D649" s="5"/>
      <c r="F649" s="5"/>
    </row>
    <row r="650" spans="3:9" x14ac:dyDescent="0.2">
      <c r="C650" s="5"/>
      <c r="D650" s="5"/>
      <c r="F650" s="5"/>
    </row>
    <row r="651" spans="3:9" x14ac:dyDescent="0.2">
      <c r="C651" s="5"/>
      <c r="D651" s="5"/>
      <c r="F651" s="5"/>
    </row>
    <row r="652" spans="3:9" x14ac:dyDescent="0.2">
      <c r="C652" s="5"/>
      <c r="D652" s="5"/>
      <c r="F652" s="5"/>
    </row>
    <row r="653" spans="3:9" x14ac:dyDescent="0.2">
      <c r="C653" s="5"/>
      <c r="D653" s="5"/>
      <c r="F653" s="5"/>
    </row>
    <row r="654" spans="3:9" x14ac:dyDescent="0.2">
      <c r="C654" s="5"/>
      <c r="D654" s="5"/>
      <c r="F654" s="5"/>
    </row>
    <row r="655" spans="3:9" x14ac:dyDescent="0.2">
      <c r="C655" s="5"/>
      <c r="D655" s="5"/>
      <c r="F655" s="5"/>
    </row>
    <row r="656" spans="3:9" x14ac:dyDescent="0.2">
      <c r="C656" s="5"/>
      <c r="D656" s="5"/>
      <c r="F656" s="5"/>
    </row>
    <row r="657" spans="3:6" x14ac:dyDescent="0.2">
      <c r="C657" s="5"/>
      <c r="D657" s="5"/>
      <c r="F657" s="5"/>
    </row>
    <row r="658" spans="3:6" x14ac:dyDescent="0.2">
      <c r="C658" s="5"/>
      <c r="D658" s="5"/>
      <c r="F658" s="5"/>
    </row>
    <row r="659" spans="3:6" x14ac:dyDescent="0.2">
      <c r="C659" s="5"/>
      <c r="D659" s="5"/>
      <c r="F659" s="5"/>
    </row>
    <row r="660" spans="3:6" x14ac:dyDescent="0.2">
      <c r="C660" s="5"/>
      <c r="D660" s="5"/>
      <c r="F660" s="5"/>
    </row>
    <row r="661" spans="3:6" x14ac:dyDescent="0.2">
      <c r="C661" s="5"/>
      <c r="D661" s="5"/>
      <c r="F661" s="5"/>
    </row>
    <row r="662" spans="3:6" x14ac:dyDescent="0.2">
      <c r="C662" s="5"/>
      <c r="D662" s="5"/>
      <c r="F662" s="5"/>
    </row>
    <row r="663" spans="3:6" x14ac:dyDescent="0.2">
      <c r="C663" s="5"/>
      <c r="D663" s="5"/>
      <c r="F663" s="5"/>
    </row>
    <row r="664" spans="3:6" x14ac:dyDescent="0.2">
      <c r="C664" s="5"/>
      <c r="D664" s="5"/>
      <c r="F664" s="5"/>
    </row>
    <row r="665" spans="3:6" x14ac:dyDescent="0.2">
      <c r="C665" s="5"/>
      <c r="D665" s="5"/>
      <c r="F665" s="5"/>
    </row>
    <row r="666" spans="3:6" x14ac:dyDescent="0.2">
      <c r="C666" s="5"/>
      <c r="D666" s="5"/>
      <c r="F666" s="5"/>
    </row>
    <row r="667" spans="3:6" x14ac:dyDescent="0.2">
      <c r="C667" s="5"/>
      <c r="D667" s="5"/>
      <c r="F667" s="5"/>
    </row>
    <row r="668" spans="3:6" x14ac:dyDescent="0.2">
      <c r="C668" s="5"/>
      <c r="D668" s="5"/>
      <c r="F668" s="5"/>
    </row>
    <row r="669" spans="3:6" x14ac:dyDescent="0.2">
      <c r="C669" s="5"/>
      <c r="D669" s="5"/>
      <c r="F669" s="5"/>
    </row>
    <row r="670" spans="3:6" x14ac:dyDescent="0.2">
      <c r="C670" s="5"/>
      <c r="D670" s="5"/>
      <c r="F670" s="5"/>
    </row>
    <row r="671" spans="3:6" x14ac:dyDescent="0.2">
      <c r="C671" s="5"/>
      <c r="D671" s="5"/>
      <c r="F671" s="5"/>
    </row>
    <row r="672" spans="3:6" x14ac:dyDescent="0.2">
      <c r="C672" s="5"/>
      <c r="D672" s="5"/>
      <c r="F672" s="5"/>
    </row>
    <row r="673" spans="3:6" x14ac:dyDescent="0.2">
      <c r="C673" s="5"/>
      <c r="D673" s="5"/>
      <c r="F673" s="5"/>
    </row>
    <row r="674" spans="3:6" x14ac:dyDescent="0.2">
      <c r="C674" s="5"/>
      <c r="D674" s="5"/>
      <c r="F674" s="5"/>
    </row>
    <row r="675" spans="3:6" x14ac:dyDescent="0.2">
      <c r="C675" s="5"/>
      <c r="D675" s="5"/>
      <c r="F675" s="5"/>
    </row>
    <row r="676" spans="3:6" x14ac:dyDescent="0.2">
      <c r="C676" s="5"/>
      <c r="D676" s="5"/>
      <c r="F676" s="5"/>
    </row>
    <row r="677" spans="3:6" x14ac:dyDescent="0.2">
      <c r="C677" s="5"/>
      <c r="D677" s="5"/>
      <c r="F677" s="5"/>
    </row>
    <row r="678" spans="3:6" x14ac:dyDescent="0.2">
      <c r="C678" s="5"/>
      <c r="D678" s="5"/>
      <c r="F678" s="5"/>
    </row>
    <row r="679" spans="3:6" x14ac:dyDescent="0.2">
      <c r="C679" s="5"/>
      <c r="D679" s="5"/>
      <c r="F679" s="5"/>
    </row>
    <row r="680" spans="3:6" x14ac:dyDescent="0.2">
      <c r="C680" s="5"/>
      <c r="D680" s="5"/>
      <c r="F680" s="5"/>
    </row>
    <row r="681" spans="3:6" x14ac:dyDescent="0.2">
      <c r="C681" s="5"/>
      <c r="D681" s="5"/>
      <c r="F681" s="5"/>
    </row>
    <row r="682" spans="3:6" x14ac:dyDescent="0.2">
      <c r="C682" s="5"/>
      <c r="D682" s="5"/>
      <c r="F682" s="5"/>
    </row>
    <row r="683" spans="3:6" x14ac:dyDescent="0.2">
      <c r="C683" s="5"/>
      <c r="D683" s="5"/>
      <c r="F683" s="5"/>
    </row>
    <row r="684" spans="3:6" x14ac:dyDescent="0.2">
      <c r="C684" s="5"/>
      <c r="D684" s="5"/>
      <c r="F684" s="5"/>
    </row>
    <row r="685" spans="3:6" x14ac:dyDescent="0.2">
      <c r="C685" s="5"/>
      <c r="D685" s="5"/>
      <c r="F685" s="5"/>
    </row>
    <row r="686" spans="3:6" x14ac:dyDescent="0.2">
      <c r="C686" s="5"/>
      <c r="D686" s="5"/>
      <c r="F686" s="5"/>
    </row>
    <row r="687" spans="3:6" x14ac:dyDescent="0.2">
      <c r="C687" s="5"/>
      <c r="D687" s="5"/>
      <c r="F687" s="5"/>
    </row>
    <row r="688" spans="3:6" x14ac:dyDescent="0.2">
      <c r="C688" s="5"/>
      <c r="D688" s="5"/>
      <c r="F688" s="5"/>
    </row>
    <row r="689" spans="3:6" x14ac:dyDescent="0.2">
      <c r="C689" s="5"/>
      <c r="D689" s="5"/>
      <c r="F689" s="5"/>
    </row>
    <row r="690" spans="3:6" x14ac:dyDescent="0.2">
      <c r="C690" s="5"/>
      <c r="D690" s="5"/>
      <c r="F690" s="5"/>
    </row>
    <row r="691" spans="3:6" x14ac:dyDescent="0.2">
      <c r="C691" s="5"/>
      <c r="D691" s="5"/>
      <c r="F691" s="5"/>
    </row>
    <row r="692" spans="3:6" x14ac:dyDescent="0.2">
      <c r="C692" s="5"/>
      <c r="D692" s="5"/>
      <c r="F692" s="5"/>
    </row>
    <row r="693" spans="3:6" x14ac:dyDescent="0.2">
      <c r="C693" s="5"/>
      <c r="D693" s="5"/>
      <c r="F693" s="5"/>
    </row>
    <row r="694" spans="3:6" x14ac:dyDescent="0.2">
      <c r="C694" s="5"/>
      <c r="D694" s="5"/>
      <c r="F694" s="5"/>
    </row>
    <row r="695" spans="3:6" x14ac:dyDescent="0.2">
      <c r="C695" s="5"/>
      <c r="D695" s="5"/>
      <c r="F695" s="5"/>
    </row>
    <row r="696" spans="3:6" x14ac:dyDescent="0.2">
      <c r="C696" s="5"/>
      <c r="D696" s="5"/>
      <c r="F696" s="5"/>
    </row>
    <row r="697" spans="3:6" x14ac:dyDescent="0.2">
      <c r="C697" s="5"/>
      <c r="D697" s="5"/>
      <c r="F697" s="5"/>
    </row>
    <row r="698" spans="3:6" x14ac:dyDescent="0.2">
      <c r="C698" s="5"/>
      <c r="D698" s="5"/>
      <c r="F698" s="5"/>
    </row>
    <row r="699" spans="3:6" x14ac:dyDescent="0.2">
      <c r="C699" s="5"/>
      <c r="D699" s="5"/>
      <c r="F699" s="5"/>
    </row>
    <row r="700" spans="3:6" x14ac:dyDescent="0.2">
      <c r="C700" s="5"/>
      <c r="D700" s="5"/>
      <c r="F700" s="5"/>
    </row>
    <row r="701" spans="3:6" x14ac:dyDescent="0.2">
      <c r="C701" s="5"/>
      <c r="D701" s="5"/>
      <c r="F701" s="5"/>
    </row>
    <row r="702" spans="3:6" x14ac:dyDescent="0.2">
      <c r="C702" s="5"/>
      <c r="D702" s="5"/>
      <c r="F702" s="5"/>
    </row>
    <row r="703" spans="3:6" x14ac:dyDescent="0.2">
      <c r="C703" s="5"/>
      <c r="D703" s="5"/>
      <c r="F703" s="5"/>
    </row>
    <row r="704" spans="3:6" x14ac:dyDescent="0.2">
      <c r="C704" s="5"/>
      <c r="D704" s="5"/>
      <c r="F704" s="5"/>
    </row>
    <row r="705" spans="3:6" x14ac:dyDescent="0.2">
      <c r="C705" s="5"/>
      <c r="D705" s="5"/>
      <c r="F705" s="5"/>
    </row>
    <row r="706" spans="3:6" x14ac:dyDescent="0.2">
      <c r="C706" s="5"/>
      <c r="D706" s="5"/>
      <c r="F706" s="5"/>
    </row>
    <row r="707" spans="3:6" x14ac:dyDescent="0.2">
      <c r="C707" s="5"/>
      <c r="D707" s="5"/>
      <c r="F707" s="5"/>
    </row>
    <row r="708" spans="3:6" x14ac:dyDescent="0.2">
      <c r="C708" s="5"/>
      <c r="D708" s="5"/>
      <c r="F708" s="5"/>
    </row>
    <row r="709" spans="3:6" x14ac:dyDescent="0.2">
      <c r="C709" s="5"/>
      <c r="D709" s="5"/>
      <c r="F709" s="5"/>
    </row>
    <row r="710" spans="3:6" x14ac:dyDescent="0.2">
      <c r="C710" s="5"/>
      <c r="D710" s="5"/>
      <c r="F710" s="5"/>
    </row>
    <row r="711" spans="3:6" x14ac:dyDescent="0.2">
      <c r="C711" s="5"/>
      <c r="D711" s="5"/>
      <c r="F711" s="5"/>
    </row>
    <row r="712" spans="3:6" x14ac:dyDescent="0.2">
      <c r="C712" s="5"/>
      <c r="D712" s="5"/>
      <c r="F712" s="5"/>
    </row>
    <row r="713" spans="3:6" x14ac:dyDescent="0.2">
      <c r="C713" s="5"/>
      <c r="D713" s="5"/>
      <c r="F713" s="5"/>
    </row>
    <row r="714" spans="3:6" x14ac:dyDescent="0.2">
      <c r="C714" s="5"/>
      <c r="D714" s="5"/>
      <c r="F714" s="5"/>
    </row>
    <row r="715" spans="3:6" x14ac:dyDescent="0.2">
      <c r="C715" s="5"/>
      <c r="D715" s="5"/>
      <c r="F715" s="5"/>
    </row>
    <row r="716" spans="3:6" x14ac:dyDescent="0.2">
      <c r="C716" s="5"/>
      <c r="D716" s="5"/>
      <c r="F716" s="5"/>
    </row>
    <row r="717" spans="3:6" x14ac:dyDescent="0.2">
      <c r="C717" s="5"/>
      <c r="D717" s="5"/>
      <c r="F717" s="5"/>
    </row>
    <row r="718" spans="3:6" x14ac:dyDescent="0.2">
      <c r="C718" s="5"/>
      <c r="D718" s="5"/>
      <c r="F718" s="5"/>
    </row>
    <row r="719" spans="3:6" x14ac:dyDescent="0.2">
      <c r="C719" s="5"/>
      <c r="D719" s="5"/>
      <c r="F719" s="5"/>
    </row>
    <row r="720" spans="3:6" x14ac:dyDescent="0.2">
      <c r="C720" s="5"/>
      <c r="D720" s="5"/>
      <c r="F720" s="5"/>
    </row>
    <row r="721" spans="3:6" x14ac:dyDescent="0.2">
      <c r="C721" s="5"/>
      <c r="D721" s="5"/>
      <c r="F721" s="5"/>
    </row>
    <row r="722" spans="3:6" x14ac:dyDescent="0.2">
      <c r="C722" s="5"/>
      <c r="D722" s="5"/>
      <c r="F722" s="5"/>
    </row>
    <row r="723" spans="3:6" x14ac:dyDescent="0.2">
      <c r="C723" s="5"/>
      <c r="D723" s="5"/>
      <c r="F723" s="5"/>
    </row>
    <row r="724" spans="3:6" x14ac:dyDescent="0.2">
      <c r="C724" s="5"/>
      <c r="D724" s="5"/>
      <c r="F724" s="5"/>
    </row>
    <row r="725" spans="3:6" x14ac:dyDescent="0.2">
      <c r="C725" s="5"/>
      <c r="D725" s="5"/>
      <c r="F725" s="5"/>
    </row>
    <row r="726" spans="3:6" x14ac:dyDescent="0.2">
      <c r="C726" s="5"/>
      <c r="D726" s="5"/>
      <c r="F726" s="5"/>
    </row>
    <row r="727" spans="3:6" x14ac:dyDescent="0.2">
      <c r="C727" s="5"/>
      <c r="D727" s="5"/>
      <c r="F727" s="5"/>
    </row>
    <row r="728" spans="3:6" x14ac:dyDescent="0.2">
      <c r="C728" s="5"/>
      <c r="D728" s="5"/>
      <c r="F728" s="5"/>
    </row>
    <row r="729" spans="3:6" x14ac:dyDescent="0.2">
      <c r="C729" s="5"/>
      <c r="D729" s="5"/>
      <c r="F729" s="5"/>
    </row>
    <row r="730" spans="3:6" x14ac:dyDescent="0.2">
      <c r="C730" s="5"/>
      <c r="D730" s="5"/>
      <c r="F730" s="5"/>
    </row>
    <row r="731" spans="3:6" x14ac:dyDescent="0.2">
      <c r="C731" s="5"/>
      <c r="D731" s="5"/>
      <c r="F731" s="5"/>
    </row>
    <row r="732" spans="3:6" x14ac:dyDescent="0.2">
      <c r="C732" s="5"/>
      <c r="D732" s="5"/>
      <c r="F732" s="5"/>
    </row>
    <row r="733" spans="3:6" x14ac:dyDescent="0.2">
      <c r="C733" s="5"/>
      <c r="D733" s="5"/>
      <c r="F733" s="5"/>
    </row>
    <row r="734" spans="3:6" x14ac:dyDescent="0.2">
      <c r="C734" s="5"/>
      <c r="D734" s="5"/>
      <c r="F734" s="5"/>
    </row>
    <row r="735" spans="3:6" x14ac:dyDescent="0.2">
      <c r="C735" s="5"/>
      <c r="D735" s="5"/>
      <c r="F735" s="5"/>
    </row>
    <row r="736" spans="3:6" x14ac:dyDescent="0.2">
      <c r="C736" s="5"/>
      <c r="D736" s="5"/>
      <c r="F736" s="5"/>
    </row>
    <row r="737" spans="3:6" x14ac:dyDescent="0.2">
      <c r="C737" s="5"/>
      <c r="D737" s="5"/>
      <c r="F737" s="5"/>
    </row>
    <row r="738" spans="3:6" x14ac:dyDescent="0.2">
      <c r="C738" s="5"/>
      <c r="D738" s="5"/>
      <c r="F738" s="5"/>
    </row>
    <row r="739" spans="3:6" x14ac:dyDescent="0.2">
      <c r="C739" s="5"/>
      <c r="D739" s="5"/>
      <c r="F739" s="5"/>
    </row>
    <row r="740" spans="3:6" x14ac:dyDescent="0.2">
      <c r="C740" s="5"/>
      <c r="D740" s="5"/>
      <c r="F740" s="5"/>
    </row>
    <row r="741" spans="3:6" x14ac:dyDescent="0.2">
      <c r="C741" s="5"/>
      <c r="D741" s="5"/>
      <c r="F741" s="5"/>
    </row>
    <row r="742" spans="3:6" x14ac:dyDescent="0.2">
      <c r="C742" s="5"/>
      <c r="F742" s="5"/>
    </row>
  </sheetData>
  <autoFilter ref="A9:K527"/>
  <mergeCells count="2">
    <mergeCell ref="A4:G4"/>
    <mergeCell ref="A5:F5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7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(2)</vt:lpstr>
      <vt:lpstr>'Лист1 (2)'!Область_печати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cp:lastPrinted>2021-02-19T02:18:44Z</cp:lastPrinted>
  <dcterms:created xsi:type="dcterms:W3CDTF">2004-12-14T02:28:06Z</dcterms:created>
  <dcterms:modified xsi:type="dcterms:W3CDTF">2022-04-01T05:42:35Z</dcterms:modified>
</cp:coreProperties>
</file>