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12120" windowHeight="6990"/>
  </bookViews>
  <sheets>
    <sheet name="Лист1 (2)" sheetId="3" r:id="rId1"/>
    <sheet name="Лист1" sheetId="4" r:id="rId2"/>
  </sheets>
  <definedNames>
    <definedName name="_xlnm._FilterDatabase" localSheetId="0" hidden="1">'Лист1 (2)'!$A$10:$F$336</definedName>
    <definedName name="_xlnm.Print_Area" localSheetId="0">'Лист1 (2)'!$A$1:$D$336</definedName>
  </definedNames>
  <calcPr calcId="125725"/>
</workbook>
</file>

<file path=xl/calcChain.xml><?xml version="1.0" encoding="utf-8"?>
<calcChain xmlns="http://schemas.openxmlformats.org/spreadsheetml/2006/main">
  <c r="D230" i="3"/>
  <c r="D231"/>
  <c r="D242"/>
  <c r="D159"/>
  <c r="D158" s="1"/>
  <c r="D128"/>
  <c r="D127" s="1"/>
  <c r="D304" l="1"/>
  <c r="D322"/>
  <c r="D321" s="1"/>
  <c r="D319"/>
  <c r="D318" s="1"/>
  <c r="D316"/>
  <c r="D315" s="1"/>
  <c r="D297" l="1"/>
  <c r="D296" s="1"/>
  <c r="D281"/>
  <c r="D280" s="1"/>
  <c r="D278"/>
  <c r="D276"/>
  <c r="D274"/>
  <c r="D249"/>
  <c r="D246"/>
  <c r="D245" s="1"/>
  <c r="D140"/>
  <c r="D139" s="1"/>
  <c r="D116"/>
  <c r="D115" s="1"/>
  <c r="D78"/>
  <c r="D77" s="1"/>
  <c r="D30"/>
  <c r="D28"/>
  <c r="D273" l="1"/>
  <c r="D27"/>
  <c r="D251" l="1"/>
  <c r="D310"/>
  <c r="D308"/>
  <c r="D235"/>
  <c r="D234" s="1"/>
  <c r="D233" s="1"/>
  <c r="D307" l="1"/>
  <c r="D102"/>
  <c r="D101" s="1"/>
  <c r="D325"/>
  <c r="D324" s="1"/>
  <c r="D313"/>
  <c r="D312" s="1"/>
  <c r="D99" l="1"/>
  <c r="D98" s="1"/>
  <c r="D148"/>
  <c r="D147" s="1"/>
  <c r="D42"/>
  <c r="D41" s="1"/>
  <c r="D40" s="1"/>
  <c r="D39" s="1"/>
  <c r="D253" l="1"/>
  <c r="D248" l="1"/>
  <c r="D197" l="1"/>
  <c r="D196" s="1"/>
  <c r="D195" s="1"/>
  <c r="D96"/>
  <c r="D95" s="1"/>
  <c r="D68"/>
  <c r="D67" s="1"/>
  <c r="D286" l="1"/>
  <c r="D284"/>
  <c r="D93"/>
  <c r="D92" s="1"/>
  <c r="D65"/>
  <c r="D64" s="1"/>
  <c r="D283" l="1"/>
  <c r="D334" l="1"/>
  <c r="D119"/>
  <c r="D118" s="1"/>
  <c r="D21" l="1"/>
  <c r="D241" l="1"/>
  <c r="D137" l="1"/>
  <c r="D136" s="1"/>
  <c r="D122"/>
  <c r="D121" s="1"/>
  <c r="D113"/>
  <c r="D109"/>
  <c r="D108" l="1"/>
  <c r="D84"/>
  <c r="D83" s="1"/>
  <c r="D294" l="1"/>
  <c r="D293" s="1"/>
  <c r="D75"/>
  <c r="D74" s="1"/>
  <c r="D333" l="1"/>
  <c r="D62"/>
  <c r="D259" l="1"/>
  <c r="D258" s="1"/>
  <c r="D271"/>
  <c r="D270" s="1"/>
  <c r="D268"/>
  <c r="D267" s="1"/>
  <c r="D328"/>
  <c r="D327" s="1"/>
  <c r="D265"/>
  <c r="D264" s="1"/>
  <c r="D301"/>
  <c r="D300" s="1"/>
  <c r="D239"/>
  <c r="D238" s="1"/>
  <c r="D262" l="1"/>
  <c r="D261" s="1"/>
  <c r="D228" l="1"/>
  <c r="D227" l="1"/>
  <c r="D226" s="1"/>
  <c r="D145"/>
  <c r="D81"/>
  <c r="D80" s="1"/>
  <c r="D37" l="1"/>
  <c r="D36" s="1"/>
  <c r="D163" l="1"/>
  <c r="D162" s="1"/>
  <c r="D161" s="1"/>
  <c r="D143"/>
  <c r="D142" s="1"/>
  <c r="D193" l="1"/>
  <c r="D191"/>
  <c r="D189"/>
  <c r="D188" l="1"/>
  <c r="D187" s="1"/>
  <c r="D156" l="1"/>
  <c r="D155" s="1"/>
  <c r="D153"/>
  <c r="D152" s="1"/>
  <c r="D151" s="1"/>
  <c r="D182"/>
  <c r="D181" s="1"/>
  <c r="D185"/>
  <c r="D184" s="1"/>
  <c r="D150" l="1"/>
  <c r="D180"/>
  <c r="D179" l="1"/>
  <c r="D34"/>
  <c r="D33" s="1"/>
  <c r="D289"/>
  <c r="D46"/>
  <c r="D45" s="1"/>
  <c r="D222"/>
  <c r="D224"/>
  <c r="D221" l="1"/>
  <c r="D220" s="1"/>
  <c r="D90" l="1"/>
  <c r="D89" s="1"/>
  <c r="D72"/>
  <c r="D71" s="1"/>
  <c r="D87"/>
  <c r="D49"/>
  <c r="D132" l="1"/>
  <c r="D134"/>
  <c r="D106"/>
  <c r="D105" s="1"/>
  <c r="D201"/>
  <c r="D200" s="1"/>
  <c r="D199" s="1"/>
  <c r="D19"/>
  <c r="D18" s="1"/>
  <c r="D15"/>
  <c r="D14" s="1"/>
  <c r="D13" s="1"/>
  <c r="D256"/>
  <c r="D131" l="1"/>
  <c r="D130" s="1"/>
  <c r="D17"/>
  <c r="D12" s="1"/>
  <c r="D32"/>
  <c r="D48"/>
  <c r="D44" s="1"/>
  <c r="D86"/>
  <c r="D70" s="1"/>
  <c r="D206"/>
  <c r="D205" s="1"/>
  <c r="D209"/>
  <c r="D208" s="1"/>
  <c r="D291"/>
  <c r="D288" s="1"/>
  <c r="D331"/>
  <c r="D330" s="1"/>
  <c r="D215"/>
  <c r="D214" s="1"/>
  <c r="D125"/>
  <c r="D124" s="1"/>
  <c r="D104" s="1"/>
  <c r="D255"/>
  <c r="D237" s="1"/>
  <c r="D177"/>
  <c r="D176" s="1"/>
  <c r="D175" s="1"/>
  <c r="D174" s="1"/>
  <c r="D57"/>
  <c r="D56" s="1"/>
  <c r="D25"/>
  <c r="D24" s="1"/>
  <c r="D23" s="1"/>
  <c r="D60"/>
  <c r="D212"/>
  <c r="D211" s="1"/>
  <c r="D218"/>
  <c r="D217" s="1"/>
  <c r="D54"/>
  <c r="D53" s="1"/>
  <c r="D169"/>
  <c r="D168" s="1"/>
  <c r="D172"/>
  <c r="D171" s="1"/>
  <c r="D204" l="1"/>
  <c r="D203" s="1"/>
  <c r="D11"/>
  <c r="D167"/>
  <c r="D166" s="1"/>
  <c r="D165" s="1"/>
  <c r="D59"/>
  <c r="D52" s="1"/>
  <c r="D51" l="1"/>
  <c r="D336" s="1"/>
</calcChain>
</file>

<file path=xl/sharedStrings.xml><?xml version="1.0" encoding="utf-8"?>
<sst xmlns="http://schemas.openxmlformats.org/spreadsheetml/2006/main" count="691" uniqueCount="261">
  <si>
    <t>Наименование показателя</t>
  </si>
  <si>
    <t>Центральный аппарат</t>
  </si>
  <si>
    <t>Детские дошкольные учреждения</t>
  </si>
  <si>
    <t>Учреждения по внешкольной работе с детьми</t>
  </si>
  <si>
    <t>Глава муниципального образования</t>
  </si>
  <si>
    <t>ЦСР</t>
  </si>
  <si>
    <t>ВР</t>
  </si>
  <si>
    <t>Межбюджетные трансферты</t>
  </si>
  <si>
    <t>Резервные фонды местных администраций</t>
  </si>
  <si>
    <t>Выравнивание бюджетной обеспеченности поселений из районного фонда финансовой поддержки</t>
  </si>
  <si>
    <t>Иные межбюджетные трансферты</t>
  </si>
  <si>
    <t>Реализация других функций, связанных с обеспечением национальной безопасности и правоохранительной деятельности</t>
  </si>
  <si>
    <t xml:space="preserve">Выполнение других обязательств государства </t>
  </si>
  <si>
    <t>Уплата налогов, сборов и иных платежей</t>
  </si>
  <si>
    <t>Субвенции</t>
  </si>
  <si>
    <t>Иные бюджетные ассигнования</t>
  </si>
  <si>
    <t>Субсидии бюджетным учреждениям</t>
  </si>
  <si>
    <t>Публичные нормативные социальные выплаты гражданам</t>
  </si>
  <si>
    <t>Оценка недвижимости, признание прав и регулирование отношений по муниципальной собственности</t>
  </si>
  <si>
    <t>Ежемесячное денежное вознаграждение почетным гражданам</t>
  </si>
  <si>
    <t>Назначение и выплата ежемесячных денежных средств лицам из числа детей-сирот и детей, оставшихся без попечения родителей, ранее находившимся под опекой (попечительством), достигшим 18 лет и продолжающим обучение по очной форме обучения в общеобразовательных учреждениях</t>
  </si>
  <si>
    <t>Назначение и выплата вознаграждения опекунам (попечителям)</t>
  </si>
  <si>
    <t>Выравнивание бюджетной обеспеченности поселений из районного фонда финансовой поддержки (в части субвенций, из краевого бюджета на исполнение местного самоуправления муниципальных полномочий по расчету и предоставлению дотаций поселениям на выравнивание бюджетной обеспеченности</t>
  </si>
  <si>
    <t>Строительство, модернизация, ремонт и содержание автомобильных дорог общего пользования , в том числе дорог в поселениях (за исключением автомобильных дорог федерального значения)</t>
  </si>
  <si>
    <t>Социальное обеспечение и иные выплаты населению</t>
  </si>
  <si>
    <t>Ежемесячные денежные средства на содержание детей-сирот и детей, оставшихся без попечения родителей в приемных семьях</t>
  </si>
  <si>
    <t>Назначение и выплата вознаграждения приемным родителям</t>
  </si>
  <si>
    <t>Ежемесячные денежные средства на содержание детей-сирот и детей, оставшихся без попечения родителей в  семьях опекунов (попечителей)</t>
  </si>
  <si>
    <t xml:space="preserve">Непрограммная деятельность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</si>
  <si>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</si>
  <si>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</si>
  <si>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</si>
  <si>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Основное мероприятие "Финансовое обеспечение деятельности Комитета по финансам муниципального района "Карымский район"</t>
  </si>
  <si>
    <t>Подпрограмма "Управление муниципальным имуществом"</t>
  </si>
  <si>
    <t>Основное мероприятие "Оценка недвижимости, признание прав и регулирование отношений по муниципальной собственности"</t>
  </si>
  <si>
    <t xml:space="preserve">Основное мероприятие  "Содержание и использование имущества казны муниципального района" </t>
  </si>
  <si>
    <t>Подпрограмма "Развитие системы дошкольного образования"</t>
  </si>
  <si>
    <t>Предоставление субсидий бюджетным, автономным учреждениям и иным некоммерческим организациям</t>
  </si>
  <si>
    <t>Школы, детские сады, школы начальные, неполные средние и средние</t>
  </si>
  <si>
    <t>Доплаты к пенсиям муниципальных служащих</t>
  </si>
  <si>
    <t>Мероприятия в области физической культуры и спорта</t>
  </si>
  <si>
    <t>Обеспечение реализации муниципальной программы</t>
  </si>
  <si>
    <t>Основное мероприятие «Выравнивание уровня бюджетной обеспеченности поселений района»</t>
  </si>
  <si>
    <t>Дотации</t>
  </si>
  <si>
    <t>Основное мероприятие  «Предоставление бюджетам поселений иных межбюджетных трансфертов из районного бюджета на осуществление переданных полномочий»</t>
  </si>
  <si>
    <t>Библиотечно-досуговые центры</t>
  </si>
  <si>
    <t>Мероприятия в области культуры</t>
  </si>
  <si>
    <t>Подпрограмма "Обеспечение реализации муниципальной программы"</t>
  </si>
  <si>
    <t>Подпрограмма "Совершенствование социальной поддержки семьи и детей"</t>
  </si>
  <si>
    <t>Подпрограмма «Развитие системы дополнительного образования, отдыха, оздоровления и занятости детей и подростков»</t>
  </si>
  <si>
    <t>Учебно-методические кабинеты, централизованные бухгалтерии, группы хозяйственного обслуживания</t>
  </si>
  <si>
    <t>ВСЕГО</t>
  </si>
  <si>
    <t>Основное мероприятие «Осуществление деятельности по ведению бюджетного (бухгалтерского) учета и материально-технического обеспечения  МКУ ЦБО и МТО»</t>
  </si>
  <si>
    <t>Учреждения, осуществляющие информирование населения о деятельности и решениях органов власти муниципального района "Карымский район"</t>
  </si>
  <si>
    <t>Субсидии автономным учреждениям</t>
  </si>
  <si>
    <t>Премии и гранты</t>
  </si>
  <si>
    <t>Муниципальная программа "Развитие системы образования муниципального района "Карымский район""</t>
  </si>
  <si>
    <t xml:space="preserve">Подпрограмма «Обеспечение деятельности Комитета" </t>
  </si>
  <si>
    <t xml:space="preserve">Подпрограмма "Развитие культуры в муниципальном районе "Карымский район" </t>
  </si>
  <si>
    <t xml:space="preserve">Подпрограмма "Развитие физической культуры и массового спорта в муниципальном районе "Карымский район" </t>
  </si>
  <si>
    <t>Подпрограмма «Финансовое обеспечение городских и сельских поселений Карымского района для исполнения переданных полномочий»</t>
  </si>
  <si>
    <t>Подпрограмма «Содержание и ремонт автомобильных дорог местного значения и искусственных сооружений на них, а также осуществление иной деятельности в области автомобильных дорог муниципального района «Карымский район»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</si>
  <si>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</si>
  <si>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Снижение доступности наркотических веществ – производных дикорастущей конопли</t>
  </si>
  <si>
    <t>Межбюджетные трансферты на выравнивание обеспеченности поселений на реализацию отдельных расходных полномочий</t>
  </si>
  <si>
    <t>77 0 00 00000</t>
  </si>
  <si>
    <t>77 0 00 20300</t>
  </si>
  <si>
    <t>77 0 00 20400</t>
  </si>
  <si>
    <t>77 0 00 92300</t>
  </si>
  <si>
    <t>77 0 00 79207</t>
  </si>
  <si>
    <t>77 0 00 07050</t>
  </si>
  <si>
    <t>77 0 00 00701</t>
  </si>
  <si>
    <t>77 0 00 49101</t>
  </si>
  <si>
    <t>Межбюджетные трансферты из бюджетов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</si>
  <si>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из бюджета муниципального района бюджетам поселений на осуществление части полномочий по решению вопросов местного значения в соответствии с заключенными соглашениями</t>
  </si>
  <si>
    <t>77 0 00 Р1406</t>
  </si>
  <si>
    <t>77 0 00 П1306</t>
  </si>
  <si>
    <t>77 0 00 Г8604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</si>
  <si>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</si>
  <si>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77 0 00 51200</t>
  </si>
  <si>
    <t xml:space="preserve"> 13 0 00 92305</t>
  </si>
  <si>
    <t xml:space="preserve"> 13 0 00 00000</t>
  </si>
  <si>
    <t>77 0 00 20500</t>
  </si>
  <si>
    <t>Руководитель контрольно-счетной палаты муниципального образования, его заместители и аудиторы</t>
  </si>
  <si>
    <t>77 0 00 77265</t>
  </si>
  <si>
    <t>120</t>
  </si>
  <si>
    <t>Подпрограмма «Обеспечение и совершенствование управления системой образования  и прочие мероприятия в области образования»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</si>
  <si>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</si>
  <si>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Резервные средства</t>
  </si>
  <si>
    <t>Организация бесплатного питания обучающихся с ограниченными возможностями (детей-инвалидов), осваивающих адаптированные образовательные программы в муниципальных общеобразовательных организациях на территории муниципального района</t>
  </si>
  <si>
    <t>77 0 00 79265</t>
  </si>
  <si>
    <t>Расходы на выплаты персоналу казенных учреждений</t>
  </si>
  <si>
    <t>Социальные выплаты гражданам, кроме публичных нормативных социальных выплат</t>
  </si>
  <si>
    <t>77 0 00 00704</t>
  </si>
  <si>
    <t>Обеспечение выплаты заработной платы работникам бюджетной сферы</t>
  </si>
  <si>
    <t>Закупка товаров, работ и услуг для обеспечения государственных (муниципальных) нужд</t>
  </si>
  <si>
    <t>Субсидии некомерческим организациям (за исключением государственных (муниципальных) учреждений, государственных  корпораций (компаний), публично-правовых компаний)</t>
  </si>
  <si>
    <t>Осуществление  государственных полномочий в сфере труда</t>
  </si>
  <si>
    <t>Осуществление государственного полномочия по созданию административных комиссий в  Забайкальском крае</t>
  </si>
  <si>
    <t>Подпрограмма "Развитие системы начального общего, основного общего, среднего общего образования"</t>
  </si>
  <si>
    <t>Подпрограмма «Создание условий для эффективного управления муниципальными финансами, повышение устойчивости бюджетов городских и сельских поселений Карымского района»</t>
  </si>
  <si>
    <t>Организация отдыха, оздоровления, занятости детей и подростков</t>
  </si>
  <si>
    <t>77 0 00 79202</t>
  </si>
  <si>
    <t xml:space="preserve">Распределение бюджетных ассигнований бюджета района по  целевым статьям (муниципальных программ и непрограммных направлений деятельности) группам и подгруппам видов расходов классификации расходов бюджетов на 2024  год </t>
  </si>
  <si>
    <t>2024 год,     тыс.рублей</t>
  </si>
  <si>
    <t>Разработка проектно-сметной документации для капитального ремонта образовательных организаций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</si>
  <si>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</si>
  <si>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Подпрограмма «Повышение финансовой грамотности населения»</t>
  </si>
  <si>
    <t>Мероприятия в области финансовой грамотности</t>
  </si>
  <si>
    <t>Муниципальная программа "Управление и распоряжение муниципальной собственностью муниципального района "Карымский район"</t>
  </si>
  <si>
    <t>Муниципальная программа "Обеспечение деятельности администрации муниципального района «Карымский район»</t>
  </si>
  <si>
    <t xml:space="preserve">Муниципальная программа "Развитие культуры, молодежной политики, физической культуры и спорта  в муниципальном районе "Карымский район" </t>
  </si>
  <si>
    <t xml:space="preserve"> Муниципальная программа «Управление    муниципальными    финансами,    создание    условий    для  управления муниципальными финансами, повышение    устойчивости    бюджетов    городских и сельских поселений Карымского района "</t>
  </si>
  <si>
    <t xml:space="preserve">Муниципальная программа «Совершенствование системы защиты населения от чрезвычайных ситуаций природного и техногенного характера, обеспечение безопасности людей на водных объектах  на территории муниципального района «Карымский район» </t>
  </si>
  <si>
    <t xml:space="preserve">Муниципальная программа "Социальная поддержка граждан муниципального района "Карымский район" </t>
  </si>
  <si>
    <t>Муниципальная программа "Профилактика правонарушений на территории муниципального района "Карымский район"             на 2024 -2028 годы"</t>
  </si>
  <si>
    <t>01 0 00 00000</t>
  </si>
  <si>
    <t>01 1 00 00000</t>
  </si>
  <si>
    <t>01 1 01 00000</t>
  </si>
  <si>
    <t>01 1 01 90200</t>
  </si>
  <si>
    <t>01 1 02 00000</t>
  </si>
  <si>
    <t>01 1 02 92300</t>
  </si>
  <si>
    <t>01 2 00 00000</t>
  </si>
  <si>
    <t>01 2 00 31502</t>
  </si>
  <si>
    <t>01 5 00 00000</t>
  </si>
  <si>
    <t>01 5 00 20400</t>
  </si>
  <si>
    <t>01 5 00 92300</t>
  </si>
  <si>
    <t>03 0 00 00000</t>
  </si>
  <si>
    <t>03 0 00 20400</t>
  </si>
  <si>
    <t>03 0 00 79206</t>
  </si>
  <si>
    <t>04 0 00 00000</t>
  </si>
  <si>
    <t>04 1 00 00000</t>
  </si>
  <si>
    <t>04 1 00 00420</t>
  </si>
  <si>
    <t>04 1 00 71201</t>
  </si>
  <si>
    <t>04 1 00 71230</t>
  </si>
  <si>
    <t>04 1 00 71231</t>
  </si>
  <si>
    <t>04 1 00 71448</t>
  </si>
  <si>
    <t>04 2 00 00000</t>
  </si>
  <si>
    <t>04 2 00 00421</t>
  </si>
  <si>
    <t>04 2 00 01145</t>
  </si>
  <si>
    <t>04 2 00 53030</t>
  </si>
  <si>
    <t>04 2 00 71031</t>
  </si>
  <si>
    <t>04 2 00 71218</t>
  </si>
  <si>
    <t>04 2 00 71219</t>
  </si>
  <si>
    <t>04 2 00 71448</t>
  </si>
  <si>
    <t>04 3 00 00000</t>
  </si>
  <si>
    <t>04 3 00 00423</t>
  </si>
  <si>
    <t>04 3 00 01123</t>
  </si>
  <si>
    <t>04 3 00 11432</t>
  </si>
  <si>
    <t>04 3 00 71432</t>
  </si>
  <si>
    <t>04 3 00 S1101</t>
  </si>
  <si>
    <t>04 4 00 00000</t>
  </si>
  <si>
    <t>04 4 00 00452</t>
  </si>
  <si>
    <t>04 4 00 20400</t>
  </si>
  <si>
    <t>04 4 00 79202</t>
  </si>
  <si>
    <t>05 0 00 00000</t>
  </si>
  <si>
    <t>05 1 00 00000</t>
  </si>
  <si>
    <t>05 1 00 00425</t>
  </si>
  <si>
    <t>05 1 00 00515</t>
  </si>
  <si>
    <t>05 3 00 00000</t>
  </si>
  <si>
    <t>05 3 00 00512</t>
  </si>
  <si>
    <t>06 0 00 00000</t>
  </si>
  <si>
    <t>06 2 00 00000</t>
  </si>
  <si>
    <t>06 2 01 00000</t>
  </si>
  <si>
    <t>06 2 01 Д1601</t>
  </si>
  <si>
    <t>06 2 01 78060</t>
  </si>
  <si>
    <t>06 3 00 00000</t>
  </si>
  <si>
    <t>06 3 01 00000</t>
  </si>
  <si>
    <t>06 3 01 С1106</t>
  </si>
  <si>
    <t>06 4 00 00000</t>
  </si>
  <si>
    <t>06 4 01 00000</t>
  </si>
  <si>
    <t>06 4 01 20400</t>
  </si>
  <si>
    <t>06 4 01 79202</t>
  </si>
  <si>
    <t>06 4 02 00000</t>
  </si>
  <si>
    <t>06 4 02 00452</t>
  </si>
  <si>
    <t>06 5 00 00000</t>
  </si>
  <si>
    <t>06 5 00 00517</t>
  </si>
  <si>
    <t>07 0 00 00000</t>
  </si>
  <si>
    <t>07 0 00 00247</t>
  </si>
  <si>
    <t>09 0 00 00000</t>
  </si>
  <si>
    <t>09 1 00 00000</t>
  </si>
  <si>
    <t>09 1 00 72403</t>
  </si>
  <si>
    <t>09 1 00 72404</t>
  </si>
  <si>
    <t>09 1 00 72411</t>
  </si>
  <si>
    <t>09 1 00 72421</t>
  </si>
  <si>
    <t>09 1 00 72431</t>
  </si>
  <si>
    <t>09 2 00 00000</t>
  </si>
  <si>
    <t>09 2 00 79211</t>
  </si>
  <si>
    <t>Приложение №7  к решению Совета муниципального района "Карымский район"</t>
  </si>
  <si>
    <t>02 0 00 00000</t>
  </si>
  <si>
    <t>02 1 00 00000</t>
  </si>
  <si>
    <t>02 1 00  L4970</t>
  </si>
  <si>
    <t>Муниципальная программа «Обеспечение доступным и комфортным жильём граждан муниципального района «Карымский район»</t>
  </si>
  <si>
    <t>Подпрограмма "Обеспечение доступным и комфортным жильём граждан муниципального района   «Карымский район»"</t>
  </si>
  <si>
    <t>Реализация мероприятий по обеспечению жильем молодых семей</t>
  </si>
  <si>
    <t>04 4 EВ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</si>
  <si>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</si>
  <si>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04 2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</si>
  <si>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</si>
  <si>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Предоставление единой субвенции местным бюджетам</t>
  </si>
  <si>
    <t>77 0 00 L5050</t>
  </si>
  <si>
    <t>Реализация мероприятий планов социального развития центров экономического роста субъектов Российиской Федерации, входящих в состав Дальневосточного федерального округа</t>
  </si>
  <si>
    <t>Субсидии</t>
  </si>
  <si>
    <t>Выполнение органами местного самоуправления полномочия по организации мероприятий при осуществлении деятельности по обращению с животными без владельцев</t>
  </si>
  <si>
    <t>Осуществление мероприятий по администрированию государственных полномочий  при осуществлении деятельности по обращению с животными без владельцев</t>
  </si>
  <si>
    <t>77 0 F2 55550</t>
  </si>
  <si>
    <t>Реализация программ формирования современной городской среды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</si>
  <si>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Забайкальского края</t>
  </si>
  <si>
    <t>Осуществление дополнительной меры социальной поддержки отдельной категории граждан Российской Федерации в виде невзимания платы за присмотр и уход за их детьми, осваивающими образовательные программы в муниципальных дошкольных образовательных организациях Забайкальского края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</si>
  <si>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начальгого общего образования, образовательные программы основного общего образования,образовательные программы среднего общего образования</t>
  </si>
  <si>
    <t>Обеспечение государственных гарантий реализации прав на получение общедоступного и бесплатного дошкольного 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</si>
  <si>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льготным питанием отельных категорий обучающихся в муниципальных общеобразовательных организациях Забайкальского края</t>
  </si>
  <si>
    <t>Обеспечение льготным питанием детей военнослужащих, сотрудников некоторых федеральных государственных органов, граждан, призванных на военную службу по мобилизации, граждаг, добровольно поступивших на добровольческие формирования, осваивающих образовательные программы в общеобразовательных организациях Забайкальского края</t>
  </si>
  <si>
    <t>04 2 00 L5050</t>
  </si>
  <si>
    <t>Обеспечение увеличения педагогическим работникам тарифной ставки (должностного оклада) на 25 процентов в поселках городского типа (рабочих поселках) (кроме педагогических работников муниципальных дошкольных образовательных организаций и муниципальных общеобразовательных организаций)</t>
  </si>
  <si>
    <t>Осуществление реализации переданных полномочий по обеспечению отдыха, ор-ганизации и обеспечению оздоровления детей в каникулярное время в муници-пальных организациях отдыха детей и их оздоровления</t>
  </si>
  <si>
    <t>Осуществление мероприятий по администрированию государственных полномочий по организации и осуществлению деятельности по опеке и попечительству над несовершеннолетними</t>
  </si>
  <si>
    <t>Осуществление выплаты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</si>
  <si>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04 2 00 71202</t>
  </si>
  <si>
    <t>14 0 00 00000</t>
  </si>
  <si>
    <t>14 0 00 Р1406</t>
  </si>
  <si>
    <t>500</t>
  </si>
  <si>
    <t>540</t>
  </si>
  <si>
    <t xml:space="preserve">Муниципальная программа "Энергосбережение и повышение энергетической эффективности в муниципальном районе "Карымский район" </t>
  </si>
  <si>
    <t>77 0 00 П8050</t>
  </si>
  <si>
    <t>100</t>
  </si>
  <si>
    <t>300</t>
  </si>
  <si>
    <t>350</t>
  </si>
  <si>
    <t>520</t>
  </si>
  <si>
    <t>Строительство, реконструкция,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</si>
  <si>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01 2 00 S4317</t>
  </si>
  <si>
    <t>200</t>
  </si>
  <si>
    <t>240</t>
  </si>
  <si>
    <t>04 2 00 07050</t>
  </si>
  <si>
    <t>600</t>
  </si>
  <si>
    <t>610</t>
  </si>
  <si>
    <t>04 3 00 07050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</si>
  <si>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и профессиональных образовательных организаций</t>
  </si>
  <si>
    <t>04 4 00 50500</t>
  </si>
  <si>
    <t>Реализация мероприятий по проведению капитального ремонта жилых помещений отдельных категорий граждан</t>
  </si>
  <si>
    <t>77 0 00 04927</t>
  </si>
  <si>
    <t>77 0 00 78110</t>
  </si>
  <si>
    <t>Предоставление иных межбюджетных трансфертов бюджетам муниципальных районов, муниципальных и городских округов Забайкальского края, предоставляемые в целях поощрения муниципальных образований Забайкальского края за повышение эффективности расходов бюджет</t>
  </si>
  <si>
    <t>77 0 00 78186</t>
  </si>
  <si>
    <t>Иные выплаты за достижение показателей деятельности органов исполнительной власти субъектов Российиской Федерации для бюджетов муниципальных образований</t>
  </si>
  <si>
    <t>77 0 00 79492</t>
  </si>
  <si>
    <t>Исполнение судебных актов</t>
  </si>
  <si>
    <t>830</t>
  </si>
  <si>
    <t>Подготовка проектов межевания земельных участков и проведение кадастровых работ</t>
  </si>
  <si>
    <t>77 0 00 L5990</t>
  </si>
  <si>
    <t>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</si>
  <si>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77 0 00 S4905</t>
  </si>
  <si>
    <t>Создание источников наружного противопожарного водоснабжения на территории населенных пунктов Забайкальского края</t>
  </si>
  <si>
    <t>77 0 00 S9118</t>
  </si>
  <si>
    <t>Финансовое обеспечение расходов по оплате труда с начислениями за счет средств дотации на обеспечение расходных обязательств по оплате труда местных бюджетов</t>
  </si>
  <si>
    <t>Расходы по выполнению доведенного до органов местного самоуправления муниципального района задания по отбору граждан, пребывающих в запасе для прохождения военной службы по контракту</t>
  </si>
  <si>
    <t>04 3 00 П8040</t>
  </si>
  <si>
    <t>05 1 00 П8040</t>
  </si>
  <si>
    <t xml:space="preserve"> от  "___"_______  2024 года № ___</t>
  </si>
  <si>
    <t>Реализация мероприятий на решение вопросов местного значения ("Добрые Дела")</t>
  </si>
  <si>
    <t>13 0 00 00421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</si>
</sst>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(* #,##0.00_);_(* \(#,##0.00\);_(* &quot;-&quot;??_);_(@_)"/>
    <numFmt numFmtId="166" formatCode="#,##0.0"/>
  </numFmts>
  <fonts count="1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0" fontId="3" fillId="0" borderId="2">
      <alignment vertical="top" wrapText="1"/>
    </xf>
    <xf numFmtId="1" fontId="4" fillId="0" borderId="2">
      <alignment horizontal="center" vertical="top" shrinkToFit="1"/>
    </xf>
    <xf numFmtId="0" fontId="1" fillId="0" borderId="0"/>
    <xf numFmtId="0" fontId="5" fillId="0" borderId="2">
      <alignment horizontal="left" wrapText="1"/>
    </xf>
  </cellStyleXfs>
  <cellXfs count="41">
    <xf numFmtId="0" fontId="0" fillId="0" borderId="0" xfId="0"/>
    <xf numFmtId="0" fontId="7" fillId="2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164" fontId="7" fillId="2" borderId="0" xfId="0" applyNumberFormat="1" applyFont="1" applyFill="1"/>
    <xf numFmtId="49" fontId="7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166" fontId="7" fillId="2" borderId="0" xfId="0" applyNumberFormat="1" applyFont="1" applyFill="1"/>
    <xf numFmtId="1" fontId="7" fillId="0" borderId="2" xfId="4" applyNumberFormat="1" applyFont="1" applyFill="1" applyAlignment="1" applyProtection="1">
      <alignment horizontal="center" shrinkToFit="1"/>
    </xf>
    <xf numFmtId="0" fontId="7" fillId="0" borderId="0" xfId="0" applyFont="1" applyFill="1" applyAlignment="1">
      <alignment horizontal="center" wrapText="1"/>
    </xf>
    <xf numFmtId="0" fontId="9" fillId="0" borderId="2" xfId="3" applyNumberFormat="1" applyFont="1" applyFill="1" applyAlignment="1" applyProtection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1" fontId="7" fillId="0" borderId="5" xfId="4" applyNumberFormat="1" applyFont="1" applyFill="1" applyBorder="1" applyAlignment="1" applyProtection="1">
      <alignment horizontal="center" shrinkToFit="1"/>
    </xf>
    <xf numFmtId="0" fontId="7" fillId="0" borderId="0" xfId="0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5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3" xfId="6" applyNumberFormat="1" applyFont="1" applyFill="1" applyBorder="1" applyAlignment="1" applyProtection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wrapText="1"/>
    </xf>
    <xf numFmtId="164" fontId="7" fillId="2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7">
    <cellStyle name="xl27" xfId="6"/>
    <cellStyle name="xl31" xfId="3"/>
    <cellStyle name="xl33" xfId="4"/>
    <cellStyle name="Обычный" xfId="0" builtinId="0"/>
    <cellStyle name="Обычный 2" xfId="1"/>
    <cellStyle name="Обычный 5" xf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6"/>
  <sheetViews>
    <sheetView tabSelected="1" view="pageBreakPreview" topLeftCell="A270" zoomScale="90" zoomScaleNormal="75" zoomScaleSheetLayoutView="90" workbookViewId="0">
      <selection activeCell="D226" sqref="D226"/>
    </sheetView>
  </sheetViews>
  <sheetFormatPr defaultColWidth="9.140625" defaultRowHeight="15.75"/>
  <cols>
    <col min="1" max="1" width="70" style="19" customWidth="1"/>
    <col min="2" max="2" width="18.5703125" style="3" customWidth="1"/>
    <col min="3" max="3" width="10.42578125" style="2" customWidth="1"/>
    <col min="4" max="4" width="14.42578125" style="16" customWidth="1"/>
    <col min="5" max="5" width="12" style="1" customWidth="1"/>
    <col min="6" max="6" width="9.28515625" style="2" bestFit="1" customWidth="1"/>
    <col min="7" max="16384" width="9.140625" style="2"/>
  </cols>
  <sheetData>
    <row r="1" spans="1:5" ht="31.5" customHeight="1">
      <c r="B1" s="29" t="s">
        <v>188</v>
      </c>
      <c r="C1" s="29"/>
      <c r="D1" s="29"/>
    </row>
    <row r="2" spans="1:5">
      <c r="B2" s="30" t="s">
        <v>258</v>
      </c>
      <c r="C2" s="30"/>
      <c r="D2" s="30"/>
    </row>
    <row r="3" spans="1:5" ht="18.75" customHeight="1">
      <c r="B3" s="31"/>
      <c r="C3" s="31"/>
      <c r="D3" s="31"/>
    </row>
    <row r="4" spans="1:5" ht="70.5" customHeight="1">
      <c r="A4" s="33" t="s">
        <v>103</v>
      </c>
      <c r="B4" s="33"/>
      <c r="C4" s="33"/>
      <c r="D4" s="34"/>
    </row>
    <row r="5" spans="1:5" ht="7.5" customHeight="1">
      <c r="A5" s="37"/>
      <c r="B5" s="37"/>
      <c r="C5" s="37"/>
    </row>
    <row r="6" spans="1:5" ht="14.25" hidden="1" customHeight="1">
      <c r="B6" s="12"/>
      <c r="C6" s="12"/>
    </row>
    <row r="7" spans="1:5" hidden="1"/>
    <row r="8" spans="1:5" ht="30" customHeight="1">
      <c r="A8" s="35" t="s">
        <v>0</v>
      </c>
      <c r="B8" s="39" t="s">
        <v>5</v>
      </c>
      <c r="C8" s="39" t="s">
        <v>6</v>
      </c>
      <c r="D8" s="38" t="s">
        <v>104</v>
      </c>
    </row>
    <row r="9" spans="1:5" ht="13.5" customHeight="1">
      <c r="A9" s="36"/>
      <c r="B9" s="40"/>
      <c r="C9" s="40"/>
      <c r="D9" s="38"/>
    </row>
    <row r="10" spans="1:5">
      <c r="A10" s="20">
        <v>1</v>
      </c>
      <c r="B10" s="4">
        <v>2</v>
      </c>
      <c r="C10" s="4">
        <v>3</v>
      </c>
      <c r="D10" s="5">
        <v>4</v>
      </c>
    </row>
    <row r="11" spans="1:5" ht="35.25" customHeight="1">
      <c r="A11" s="9" t="s">
        <v>109</v>
      </c>
      <c r="B11" s="7" t="s">
        <v>116</v>
      </c>
      <c r="C11" s="4"/>
      <c r="D11" s="17">
        <f>D12+D23+D32</f>
        <v>94763.599999999991</v>
      </c>
      <c r="E11" s="6"/>
    </row>
    <row r="12" spans="1:5">
      <c r="A12" s="9" t="s">
        <v>33</v>
      </c>
      <c r="B12" s="7" t="s">
        <v>117</v>
      </c>
      <c r="C12" s="4"/>
      <c r="D12" s="17">
        <f>D13+D17</f>
        <v>2629</v>
      </c>
    </row>
    <row r="13" spans="1:5" ht="31.5">
      <c r="A13" s="9" t="s">
        <v>34</v>
      </c>
      <c r="B13" s="7" t="s">
        <v>118</v>
      </c>
      <c r="C13" s="4"/>
      <c r="D13" s="17">
        <f t="shared" ref="D13:D15" si="0">D14</f>
        <v>379.9</v>
      </c>
    </row>
    <row r="14" spans="1:5" ht="31.5">
      <c r="A14" s="9" t="s">
        <v>18</v>
      </c>
      <c r="B14" s="7" t="s">
        <v>119</v>
      </c>
      <c r="C14" s="4"/>
      <c r="D14" s="17">
        <f t="shared" si="0"/>
        <v>379.9</v>
      </c>
    </row>
    <row r="15" spans="1:5" ht="31.5">
      <c r="A15" s="9" t="s">
        <v>95</v>
      </c>
      <c r="B15" s="7" t="s">
        <v>119</v>
      </c>
      <c r="C15" s="4">
        <v>200</v>
      </c>
      <c r="D15" s="17">
        <f t="shared" si="0"/>
        <v>379.9</v>
      </c>
    </row>
    <row r="16" spans="1:5" ht="31.5">
      <c r="A16" s="9" t="s">
        <v>31</v>
      </c>
      <c r="B16" s="7" t="s">
        <v>119</v>
      </c>
      <c r="C16" s="4">
        <v>240</v>
      </c>
      <c r="D16" s="17">
        <v>379.9</v>
      </c>
    </row>
    <row r="17" spans="1:4">
      <c r="A17" s="21" t="s">
        <v>35</v>
      </c>
      <c r="B17" s="7" t="s">
        <v>120</v>
      </c>
      <c r="C17" s="4"/>
      <c r="D17" s="17">
        <f>D18</f>
        <v>2249.1</v>
      </c>
    </row>
    <row r="18" spans="1:4">
      <c r="A18" s="9" t="s">
        <v>12</v>
      </c>
      <c r="B18" s="7" t="s">
        <v>121</v>
      </c>
      <c r="C18" s="4"/>
      <c r="D18" s="17">
        <f>D19+D21</f>
        <v>2249.1</v>
      </c>
    </row>
    <row r="19" spans="1:4" ht="31.5">
      <c r="A19" s="9" t="s">
        <v>95</v>
      </c>
      <c r="B19" s="7" t="s">
        <v>121</v>
      </c>
      <c r="C19" s="4">
        <v>200</v>
      </c>
      <c r="D19" s="17">
        <f>D20</f>
        <v>2220.6</v>
      </c>
    </row>
    <row r="20" spans="1:4" ht="31.5">
      <c r="A20" s="9" t="s">
        <v>31</v>
      </c>
      <c r="B20" s="7" t="s">
        <v>121</v>
      </c>
      <c r="C20" s="4">
        <v>240</v>
      </c>
      <c r="D20" s="17">
        <v>2220.6</v>
      </c>
    </row>
    <row r="21" spans="1:4">
      <c r="A21" s="9" t="s">
        <v>15</v>
      </c>
      <c r="B21" s="7" t="s">
        <v>121</v>
      </c>
      <c r="C21" s="4">
        <v>800</v>
      </c>
      <c r="D21" s="17">
        <f>D22</f>
        <v>28.5</v>
      </c>
    </row>
    <row r="22" spans="1:4">
      <c r="A22" s="9" t="s">
        <v>13</v>
      </c>
      <c r="B22" s="7" t="s">
        <v>121</v>
      </c>
      <c r="C22" s="4">
        <v>850</v>
      </c>
      <c r="D22" s="17">
        <v>28.5</v>
      </c>
    </row>
    <row r="23" spans="1:4" ht="63">
      <c r="A23" s="9" t="s">
        <v>61</v>
      </c>
      <c r="B23" s="7" t="s">
        <v>122</v>
      </c>
      <c r="C23" s="7"/>
      <c r="D23" s="17">
        <f>D24+D27</f>
        <v>83098.899999999994</v>
      </c>
    </row>
    <row r="24" spans="1:4" ht="54.75" customHeight="1">
      <c r="A24" s="9" t="s">
        <v>23</v>
      </c>
      <c r="B24" s="7" t="s">
        <v>123</v>
      </c>
      <c r="C24" s="7"/>
      <c r="D24" s="17">
        <f>D25</f>
        <v>19697.7</v>
      </c>
    </row>
    <row r="25" spans="1:4" ht="31.5">
      <c r="A25" s="9" t="s">
        <v>95</v>
      </c>
      <c r="B25" s="7" t="s">
        <v>123</v>
      </c>
      <c r="C25" s="4">
        <v>200</v>
      </c>
      <c r="D25" s="17">
        <f t="shared" ref="D25" si="1">D26</f>
        <v>19697.7</v>
      </c>
    </row>
    <row r="26" spans="1:4" ht="31.5">
      <c r="A26" s="9" t="s">
        <v>31</v>
      </c>
      <c r="B26" s="7" t="s">
        <v>123</v>
      </c>
      <c r="C26" s="4">
        <v>240</v>
      </c>
      <c r="D26" s="17">
        <v>19697.7</v>
      </c>
    </row>
    <row r="27" spans="1:4" ht="63">
      <c r="A27" s="9" t="s">
        <v>229</v>
      </c>
      <c r="B27" s="7" t="s">
        <v>230</v>
      </c>
      <c r="C27" s="7"/>
      <c r="D27" s="17">
        <f>D28+D30</f>
        <v>63401.2</v>
      </c>
    </row>
    <row r="28" spans="1:4" ht="31.5">
      <c r="A28" s="9" t="s">
        <v>95</v>
      </c>
      <c r="B28" s="7" t="s">
        <v>230</v>
      </c>
      <c r="C28" s="7" t="s">
        <v>231</v>
      </c>
      <c r="D28" s="17">
        <f>D29</f>
        <v>32071.599999999999</v>
      </c>
    </row>
    <row r="29" spans="1:4" ht="31.5">
      <c r="A29" s="9" t="s">
        <v>31</v>
      </c>
      <c r="B29" s="7" t="s">
        <v>230</v>
      </c>
      <c r="C29" s="7" t="s">
        <v>232</v>
      </c>
      <c r="D29" s="17">
        <v>32071.599999999999</v>
      </c>
    </row>
    <row r="30" spans="1:4">
      <c r="A30" s="9" t="s">
        <v>7</v>
      </c>
      <c r="B30" s="7" t="s">
        <v>230</v>
      </c>
      <c r="C30" s="7" t="s">
        <v>221</v>
      </c>
      <c r="D30" s="17">
        <f>D31</f>
        <v>31329.599999999999</v>
      </c>
    </row>
    <row r="31" spans="1:4">
      <c r="A31" s="9" t="s">
        <v>202</v>
      </c>
      <c r="B31" s="7" t="s">
        <v>230</v>
      </c>
      <c r="C31" s="7" t="s">
        <v>228</v>
      </c>
      <c r="D31" s="17">
        <v>31329.599999999999</v>
      </c>
    </row>
    <row r="32" spans="1:4">
      <c r="A32" s="22" t="s">
        <v>57</v>
      </c>
      <c r="B32" s="7" t="s">
        <v>124</v>
      </c>
      <c r="C32" s="4"/>
      <c r="D32" s="17">
        <f>D33+D36</f>
        <v>9035.7000000000007</v>
      </c>
    </row>
    <row r="33" spans="1:4">
      <c r="A33" s="9" t="s">
        <v>1</v>
      </c>
      <c r="B33" s="7" t="s">
        <v>125</v>
      </c>
      <c r="C33" s="4"/>
      <c r="D33" s="17">
        <f>D34</f>
        <v>9000.7000000000007</v>
      </c>
    </row>
    <row r="34" spans="1:4" ht="63">
      <c r="A34" s="9" t="s">
        <v>29</v>
      </c>
      <c r="B34" s="7" t="s">
        <v>125</v>
      </c>
      <c r="C34" s="4">
        <v>100</v>
      </c>
      <c r="D34" s="17">
        <f>D35</f>
        <v>9000.7000000000007</v>
      </c>
    </row>
    <row r="35" spans="1:4" ht="31.5">
      <c r="A35" s="9" t="s">
        <v>30</v>
      </c>
      <c r="B35" s="7" t="s">
        <v>125</v>
      </c>
      <c r="C35" s="4">
        <v>120</v>
      </c>
      <c r="D35" s="17">
        <v>9000.7000000000007</v>
      </c>
    </row>
    <row r="36" spans="1:4">
      <c r="A36" s="9" t="s">
        <v>12</v>
      </c>
      <c r="B36" s="7" t="s">
        <v>126</v>
      </c>
      <c r="C36" s="4"/>
      <c r="D36" s="17">
        <f>D37</f>
        <v>35</v>
      </c>
    </row>
    <row r="37" spans="1:4" ht="31.5">
      <c r="A37" s="9" t="s">
        <v>95</v>
      </c>
      <c r="B37" s="7" t="s">
        <v>126</v>
      </c>
      <c r="C37" s="4">
        <v>200</v>
      </c>
      <c r="D37" s="17">
        <f>D38</f>
        <v>35</v>
      </c>
    </row>
    <row r="38" spans="1:4" ht="31.5">
      <c r="A38" s="9" t="s">
        <v>31</v>
      </c>
      <c r="B38" s="7" t="s">
        <v>126</v>
      </c>
      <c r="C38" s="4">
        <v>240</v>
      </c>
      <c r="D38" s="17">
        <v>35</v>
      </c>
    </row>
    <row r="39" spans="1:4" ht="47.25">
      <c r="A39" s="9" t="s">
        <v>192</v>
      </c>
      <c r="B39" s="7" t="s">
        <v>189</v>
      </c>
      <c r="C39" s="7"/>
      <c r="D39" s="17">
        <f>D40</f>
        <v>1465.7</v>
      </c>
    </row>
    <row r="40" spans="1:4" ht="31.5">
      <c r="A40" s="9" t="s">
        <v>193</v>
      </c>
      <c r="B40" s="7" t="s">
        <v>190</v>
      </c>
      <c r="C40" s="4"/>
      <c r="D40" s="17">
        <f>D41</f>
        <v>1465.7</v>
      </c>
    </row>
    <row r="41" spans="1:4">
      <c r="A41" s="9" t="s">
        <v>194</v>
      </c>
      <c r="B41" s="7" t="s">
        <v>191</v>
      </c>
      <c r="C41" s="4"/>
      <c r="D41" s="17">
        <f>D42</f>
        <v>1465.7</v>
      </c>
    </row>
    <row r="42" spans="1:4">
      <c r="A42" s="9" t="s">
        <v>24</v>
      </c>
      <c r="B42" s="7" t="s">
        <v>191</v>
      </c>
      <c r="C42" s="4">
        <v>300</v>
      </c>
      <c r="D42" s="17">
        <f>D43</f>
        <v>1465.7</v>
      </c>
    </row>
    <row r="43" spans="1:4" ht="31.5">
      <c r="A43" s="9" t="s">
        <v>92</v>
      </c>
      <c r="B43" s="7" t="s">
        <v>191</v>
      </c>
      <c r="C43" s="4">
        <v>320</v>
      </c>
      <c r="D43" s="17">
        <v>1465.7</v>
      </c>
    </row>
    <row r="44" spans="1:4" ht="31.5">
      <c r="A44" s="9" t="s">
        <v>110</v>
      </c>
      <c r="B44" s="7" t="s">
        <v>127</v>
      </c>
      <c r="C44" s="4"/>
      <c r="D44" s="17">
        <f>D45+D48</f>
        <v>19115.5</v>
      </c>
    </row>
    <row r="45" spans="1:4">
      <c r="A45" s="9" t="s">
        <v>1</v>
      </c>
      <c r="B45" s="7" t="s">
        <v>128</v>
      </c>
      <c r="C45" s="4"/>
      <c r="D45" s="17">
        <f>D46</f>
        <v>18314.400000000001</v>
      </c>
    </row>
    <row r="46" spans="1:4" ht="63">
      <c r="A46" s="9" t="s">
        <v>29</v>
      </c>
      <c r="B46" s="7" t="s">
        <v>128</v>
      </c>
      <c r="C46" s="4">
        <v>100</v>
      </c>
      <c r="D46" s="17">
        <f>D47</f>
        <v>18314.400000000001</v>
      </c>
    </row>
    <row r="47" spans="1:4" ht="31.5">
      <c r="A47" s="9" t="s">
        <v>30</v>
      </c>
      <c r="B47" s="7" t="s">
        <v>128</v>
      </c>
      <c r="C47" s="4">
        <v>120</v>
      </c>
      <c r="D47" s="17">
        <v>18314.400000000001</v>
      </c>
    </row>
    <row r="48" spans="1:4">
      <c r="A48" s="9" t="s">
        <v>97</v>
      </c>
      <c r="B48" s="7" t="s">
        <v>129</v>
      </c>
      <c r="C48" s="4"/>
      <c r="D48" s="17">
        <f>D49</f>
        <v>801.1</v>
      </c>
    </row>
    <row r="49" spans="1:5" ht="63">
      <c r="A49" s="9" t="s">
        <v>29</v>
      </c>
      <c r="B49" s="7" t="s">
        <v>129</v>
      </c>
      <c r="C49" s="4">
        <v>100</v>
      </c>
      <c r="D49" s="17">
        <f>D50</f>
        <v>801.1</v>
      </c>
    </row>
    <row r="50" spans="1:5" ht="31.5">
      <c r="A50" s="9" t="s">
        <v>30</v>
      </c>
      <c r="B50" s="7" t="s">
        <v>129</v>
      </c>
      <c r="C50" s="4">
        <v>120</v>
      </c>
      <c r="D50" s="17">
        <v>801.1</v>
      </c>
    </row>
    <row r="51" spans="1:5" ht="31.5">
      <c r="A51" s="9" t="s">
        <v>56</v>
      </c>
      <c r="B51" s="7" t="s">
        <v>130</v>
      </c>
      <c r="C51" s="4"/>
      <c r="D51" s="17">
        <f>D52+D70+D104+D130</f>
        <v>1096747.2</v>
      </c>
      <c r="E51" s="6"/>
    </row>
    <row r="52" spans="1:5">
      <c r="A52" s="9" t="s">
        <v>36</v>
      </c>
      <c r="B52" s="7" t="s">
        <v>131</v>
      </c>
      <c r="C52" s="4"/>
      <c r="D52" s="17">
        <f>D53+D56+D59+D64+D67</f>
        <v>306495.3</v>
      </c>
    </row>
    <row r="53" spans="1:5">
      <c r="A53" s="9" t="s">
        <v>2</v>
      </c>
      <c r="B53" s="7" t="s">
        <v>132</v>
      </c>
      <c r="C53" s="4"/>
      <c r="D53" s="17">
        <f>D54</f>
        <v>98572.9</v>
      </c>
    </row>
    <row r="54" spans="1:5" ht="31.5">
      <c r="A54" s="9" t="s">
        <v>37</v>
      </c>
      <c r="B54" s="7" t="s">
        <v>132</v>
      </c>
      <c r="C54" s="4">
        <v>600</v>
      </c>
      <c r="D54" s="17">
        <f>D55</f>
        <v>98572.9</v>
      </c>
    </row>
    <row r="55" spans="1:5">
      <c r="A55" s="9" t="s">
        <v>16</v>
      </c>
      <c r="B55" s="7" t="s">
        <v>132</v>
      </c>
      <c r="C55" s="4">
        <v>610</v>
      </c>
      <c r="D55" s="17">
        <v>98572.9</v>
      </c>
    </row>
    <row r="56" spans="1:5" ht="63">
      <c r="A56" s="9" t="s">
        <v>207</v>
      </c>
      <c r="B56" s="7" t="s">
        <v>133</v>
      </c>
      <c r="C56" s="4"/>
      <c r="D56" s="17">
        <f>D57</f>
        <v>201430.1</v>
      </c>
    </row>
    <row r="57" spans="1:5" ht="31.5">
      <c r="A57" s="9" t="s">
        <v>37</v>
      </c>
      <c r="B57" s="7" t="s">
        <v>133</v>
      </c>
      <c r="C57" s="4">
        <v>600</v>
      </c>
      <c r="D57" s="17">
        <f>D58</f>
        <v>201430.1</v>
      </c>
    </row>
    <row r="58" spans="1:5">
      <c r="A58" s="9" t="s">
        <v>16</v>
      </c>
      <c r="B58" s="7" t="s">
        <v>133</v>
      </c>
      <c r="C58" s="4">
        <v>610</v>
      </c>
      <c r="D58" s="17">
        <v>201430.1</v>
      </c>
    </row>
    <row r="59" spans="1:5" ht="63">
      <c r="A59" s="9" t="s">
        <v>217</v>
      </c>
      <c r="B59" s="7" t="s">
        <v>134</v>
      </c>
      <c r="C59" s="8"/>
      <c r="D59" s="17">
        <f>D60+D62</f>
        <v>387.8</v>
      </c>
    </row>
    <row r="60" spans="1:5" ht="31.5">
      <c r="A60" s="9" t="s">
        <v>95</v>
      </c>
      <c r="B60" s="7" t="s">
        <v>134</v>
      </c>
      <c r="C60" s="8">
        <v>200</v>
      </c>
      <c r="D60" s="17">
        <f>D61</f>
        <v>5</v>
      </c>
    </row>
    <row r="61" spans="1:5" ht="31.5">
      <c r="A61" s="9" t="s">
        <v>31</v>
      </c>
      <c r="B61" s="7" t="s">
        <v>134</v>
      </c>
      <c r="C61" s="8">
        <v>240</v>
      </c>
      <c r="D61" s="17">
        <v>5</v>
      </c>
    </row>
    <row r="62" spans="1:5">
      <c r="A62" s="9" t="s">
        <v>24</v>
      </c>
      <c r="B62" s="7" t="s">
        <v>134</v>
      </c>
      <c r="C62" s="4">
        <v>300</v>
      </c>
      <c r="D62" s="17">
        <f>D63</f>
        <v>382.8</v>
      </c>
    </row>
    <row r="63" spans="1:5" ht="31.5">
      <c r="A63" s="9" t="s">
        <v>92</v>
      </c>
      <c r="B63" s="7" t="s">
        <v>134</v>
      </c>
      <c r="C63" s="8">
        <v>320</v>
      </c>
      <c r="D63" s="17">
        <v>382.8</v>
      </c>
    </row>
    <row r="64" spans="1:5" ht="78.75">
      <c r="A64" s="9" t="s">
        <v>208</v>
      </c>
      <c r="B64" s="7" t="s">
        <v>135</v>
      </c>
      <c r="C64" s="4"/>
      <c r="D64" s="17">
        <f>D65</f>
        <v>5104.5</v>
      </c>
    </row>
    <row r="65" spans="1:4" ht="31.5">
      <c r="A65" s="9" t="s">
        <v>37</v>
      </c>
      <c r="B65" s="7" t="s">
        <v>135</v>
      </c>
      <c r="C65" s="4">
        <v>600</v>
      </c>
      <c r="D65" s="17">
        <f>D66</f>
        <v>5104.5</v>
      </c>
    </row>
    <row r="66" spans="1:4">
      <c r="A66" s="9" t="s">
        <v>16</v>
      </c>
      <c r="B66" s="7" t="s">
        <v>135</v>
      </c>
      <c r="C66" s="4">
        <v>610</v>
      </c>
      <c r="D66" s="17">
        <v>5104.5</v>
      </c>
    </row>
    <row r="67" spans="1:4" ht="31.5">
      <c r="A67" s="9" t="s">
        <v>105</v>
      </c>
      <c r="B67" s="7" t="s">
        <v>136</v>
      </c>
      <c r="C67" s="4"/>
      <c r="D67" s="17">
        <f>D68</f>
        <v>1000</v>
      </c>
    </row>
    <row r="68" spans="1:4" ht="31.5">
      <c r="A68" s="9" t="s">
        <v>37</v>
      </c>
      <c r="B68" s="7" t="s">
        <v>136</v>
      </c>
      <c r="C68" s="4">
        <v>600</v>
      </c>
      <c r="D68" s="17">
        <f>D69</f>
        <v>1000</v>
      </c>
    </row>
    <row r="69" spans="1:4">
      <c r="A69" s="9" t="s">
        <v>16</v>
      </c>
      <c r="B69" s="7" t="s">
        <v>136</v>
      </c>
      <c r="C69" s="4">
        <v>610</v>
      </c>
      <c r="D69" s="17">
        <v>1000</v>
      </c>
    </row>
    <row r="70" spans="1:4" ht="31.5">
      <c r="A70" s="9" t="s">
        <v>99</v>
      </c>
      <c r="B70" s="7" t="s">
        <v>137</v>
      </c>
      <c r="C70" s="4"/>
      <c r="D70" s="17">
        <f>D71+D74+D80+D83+D86+D89+D92+D95+D98+D101+D77</f>
        <v>679157.20000000007</v>
      </c>
    </row>
    <row r="71" spans="1:4" ht="31.5">
      <c r="A71" s="9" t="s">
        <v>38</v>
      </c>
      <c r="B71" s="7" t="s">
        <v>138</v>
      </c>
      <c r="C71" s="4"/>
      <c r="D71" s="17">
        <f>D72</f>
        <v>180714.8</v>
      </c>
    </row>
    <row r="72" spans="1:4" ht="31.5">
      <c r="A72" s="9" t="s">
        <v>37</v>
      </c>
      <c r="B72" s="7" t="s">
        <v>138</v>
      </c>
      <c r="C72" s="4">
        <v>600</v>
      </c>
      <c r="D72" s="17">
        <f>D73</f>
        <v>180714.8</v>
      </c>
    </row>
    <row r="73" spans="1:4">
      <c r="A73" s="9" t="s">
        <v>16</v>
      </c>
      <c r="B73" s="7" t="s">
        <v>138</v>
      </c>
      <c r="C73" s="4">
        <v>610</v>
      </c>
      <c r="D73" s="17">
        <v>180714.8</v>
      </c>
    </row>
    <row r="74" spans="1:4" ht="78.75">
      <c r="A74" s="13" t="s">
        <v>89</v>
      </c>
      <c r="B74" s="7" t="s">
        <v>139</v>
      </c>
      <c r="C74" s="4"/>
      <c r="D74" s="17">
        <f>D75</f>
        <v>8008.5</v>
      </c>
    </row>
    <row r="75" spans="1:4" ht="31.5">
      <c r="A75" s="9" t="s">
        <v>37</v>
      </c>
      <c r="B75" s="7" t="s">
        <v>139</v>
      </c>
      <c r="C75" s="4">
        <v>600</v>
      </c>
      <c r="D75" s="17">
        <f>D76</f>
        <v>8008.5</v>
      </c>
    </row>
    <row r="76" spans="1:4">
      <c r="A76" s="9" t="s">
        <v>16</v>
      </c>
      <c r="B76" s="7" t="s">
        <v>139</v>
      </c>
      <c r="C76" s="4">
        <v>610</v>
      </c>
      <c r="D76" s="17">
        <v>8008.5</v>
      </c>
    </row>
    <row r="77" spans="1:4">
      <c r="A77" s="9" t="s">
        <v>8</v>
      </c>
      <c r="B77" s="7" t="s">
        <v>233</v>
      </c>
      <c r="C77" s="7"/>
      <c r="D77" s="17">
        <f>D78</f>
        <v>86.9</v>
      </c>
    </row>
    <row r="78" spans="1:4" ht="31.5">
      <c r="A78" s="9" t="s">
        <v>37</v>
      </c>
      <c r="B78" s="7" t="s">
        <v>233</v>
      </c>
      <c r="C78" s="7" t="s">
        <v>234</v>
      </c>
      <c r="D78" s="17">
        <f>D79</f>
        <v>86.9</v>
      </c>
    </row>
    <row r="79" spans="1:4">
      <c r="A79" s="9" t="s">
        <v>16</v>
      </c>
      <c r="B79" s="7" t="s">
        <v>233</v>
      </c>
      <c r="C79" s="7" t="s">
        <v>235</v>
      </c>
      <c r="D79" s="17">
        <v>86.9</v>
      </c>
    </row>
    <row r="80" spans="1:4" ht="94.5">
      <c r="A80" s="9" t="s">
        <v>209</v>
      </c>
      <c r="B80" s="7" t="s">
        <v>140</v>
      </c>
      <c r="C80" s="4"/>
      <c r="D80" s="17">
        <f>D81</f>
        <v>49713.599999999999</v>
      </c>
    </row>
    <row r="81" spans="1:4" ht="31.5">
      <c r="A81" s="9" t="s">
        <v>37</v>
      </c>
      <c r="B81" s="7" t="s">
        <v>140</v>
      </c>
      <c r="C81" s="4">
        <v>600</v>
      </c>
      <c r="D81" s="17">
        <f>D82</f>
        <v>49713.599999999999</v>
      </c>
    </row>
    <row r="82" spans="1:4">
      <c r="A82" s="9" t="s">
        <v>16</v>
      </c>
      <c r="B82" s="7" t="s">
        <v>140</v>
      </c>
      <c r="C82" s="4">
        <v>610</v>
      </c>
      <c r="D82" s="17">
        <v>49713.599999999999</v>
      </c>
    </row>
    <row r="83" spans="1:4" ht="47.25">
      <c r="A83" s="23" t="s">
        <v>106</v>
      </c>
      <c r="B83" s="7" t="s">
        <v>141</v>
      </c>
      <c r="C83" s="4"/>
      <c r="D83" s="17">
        <f>D84</f>
        <v>3720.4</v>
      </c>
    </row>
    <row r="84" spans="1:4" ht="31.5">
      <c r="A84" s="9" t="s">
        <v>37</v>
      </c>
      <c r="B84" s="7" t="s">
        <v>141</v>
      </c>
      <c r="C84" s="4">
        <v>600</v>
      </c>
      <c r="D84" s="17">
        <f>D85</f>
        <v>3720.4</v>
      </c>
    </row>
    <row r="85" spans="1:4">
      <c r="A85" s="9" t="s">
        <v>16</v>
      </c>
      <c r="B85" s="7" t="s">
        <v>141</v>
      </c>
      <c r="C85" s="4">
        <v>610</v>
      </c>
      <c r="D85" s="17">
        <v>3720.4</v>
      </c>
    </row>
    <row r="86" spans="1:4" ht="94.5">
      <c r="A86" s="9" t="s">
        <v>210</v>
      </c>
      <c r="B86" s="7" t="s">
        <v>218</v>
      </c>
      <c r="C86" s="4"/>
      <c r="D86" s="17">
        <f>D87</f>
        <v>393829.1</v>
      </c>
    </row>
    <row r="87" spans="1:4" ht="31.5">
      <c r="A87" s="9" t="s">
        <v>37</v>
      </c>
      <c r="B87" s="7" t="s">
        <v>218</v>
      </c>
      <c r="C87" s="4">
        <v>600</v>
      </c>
      <c r="D87" s="17">
        <f>D88</f>
        <v>393829.1</v>
      </c>
    </row>
    <row r="88" spans="1:4">
      <c r="A88" s="9" t="s">
        <v>16</v>
      </c>
      <c r="B88" s="7" t="s">
        <v>218</v>
      </c>
      <c r="C88" s="4">
        <v>610</v>
      </c>
      <c r="D88" s="17">
        <v>393829.1</v>
      </c>
    </row>
    <row r="89" spans="1:4" ht="47.25">
      <c r="A89" s="9" t="s">
        <v>211</v>
      </c>
      <c r="B89" s="7" t="s">
        <v>142</v>
      </c>
      <c r="C89" s="4"/>
      <c r="D89" s="17">
        <f>D90</f>
        <v>1740.8</v>
      </c>
    </row>
    <row r="90" spans="1:4" ht="31.5">
      <c r="A90" s="9" t="s">
        <v>37</v>
      </c>
      <c r="B90" s="7" t="s">
        <v>142</v>
      </c>
      <c r="C90" s="4">
        <v>600</v>
      </c>
      <c r="D90" s="17">
        <f>D91</f>
        <v>1740.8</v>
      </c>
    </row>
    <row r="91" spans="1:4">
      <c r="A91" s="9" t="s">
        <v>16</v>
      </c>
      <c r="B91" s="7" t="s">
        <v>142</v>
      </c>
      <c r="C91" s="4">
        <v>610</v>
      </c>
      <c r="D91" s="17">
        <v>1740.8</v>
      </c>
    </row>
    <row r="92" spans="1:4" ht="94.5">
      <c r="A92" s="9" t="s">
        <v>212</v>
      </c>
      <c r="B92" s="7" t="s">
        <v>143</v>
      </c>
      <c r="C92" s="4"/>
      <c r="D92" s="17">
        <f>D93</f>
        <v>2362.9</v>
      </c>
    </row>
    <row r="93" spans="1:4" ht="31.5">
      <c r="A93" s="9" t="s">
        <v>37</v>
      </c>
      <c r="B93" s="7" t="s">
        <v>143</v>
      </c>
      <c r="C93" s="4">
        <v>600</v>
      </c>
      <c r="D93" s="17">
        <f>D94</f>
        <v>2362.9</v>
      </c>
    </row>
    <row r="94" spans="1:4">
      <c r="A94" s="9" t="s">
        <v>16</v>
      </c>
      <c r="B94" s="7" t="s">
        <v>143</v>
      </c>
      <c r="C94" s="4">
        <v>610</v>
      </c>
      <c r="D94" s="17">
        <v>2362.9</v>
      </c>
    </row>
    <row r="95" spans="1:4" ht="31.5">
      <c r="A95" s="9" t="s">
        <v>105</v>
      </c>
      <c r="B95" s="7" t="s">
        <v>144</v>
      </c>
      <c r="C95" s="4"/>
      <c r="D95" s="17">
        <f>D96</f>
        <v>1500</v>
      </c>
    </row>
    <row r="96" spans="1:4" ht="31.5">
      <c r="A96" s="9" t="s">
        <v>37</v>
      </c>
      <c r="B96" s="7" t="s">
        <v>144</v>
      </c>
      <c r="C96" s="4">
        <v>600</v>
      </c>
      <c r="D96" s="17">
        <f>D97</f>
        <v>1500</v>
      </c>
    </row>
    <row r="97" spans="1:4">
      <c r="A97" s="9" t="s">
        <v>16</v>
      </c>
      <c r="B97" s="7" t="s">
        <v>144</v>
      </c>
      <c r="C97" s="4">
        <v>610</v>
      </c>
      <c r="D97" s="17">
        <v>1500</v>
      </c>
    </row>
    <row r="98" spans="1:4" ht="47.25">
      <c r="A98" s="9" t="s">
        <v>198</v>
      </c>
      <c r="B98" s="7" t="s">
        <v>197</v>
      </c>
      <c r="C98" s="4"/>
      <c r="D98" s="17">
        <f>D99</f>
        <v>32615.3</v>
      </c>
    </row>
    <row r="99" spans="1:4" ht="31.5">
      <c r="A99" s="9" t="s">
        <v>37</v>
      </c>
      <c r="B99" s="7" t="s">
        <v>197</v>
      </c>
      <c r="C99" s="4">
        <v>600</v>
      </c>
      <c r="D99" s="17">
        <f>D100</f>
        <v>32615.3</v>
      </c>
    </row>
    <row r="100" spans="1:4">
      <c r="A100" s="9" t="s">
        <v>16</v>
      </c>
      <c r="B100" s="7" t="s">
        <v>197</v>
      </c>
      <c r="C100" s="4">
        <v>610</v>
      </c>
      <c r="D100" s="17">
        <v>32615.3</v>
      </c>
    </row>
    <row r="101" spans="1:4" ht="47.25">
      <c r="A101" s="9" t="s">
        <v>201</v>
      </c>
      <c r="B101" s="7" t="s">
        <v>213</v>
      </c>
      <c r="C101" s="4"/>
      <c r="D101" s="17">
        <f>D102</f>
        <v>4864.8999999999996</v>
      </c>
    </row>
    <row r="102" spans="1:4" ht="31.5">
      <c r="A102" s="9" t="s">
        <v>37</v>
      </c>
      <c r="B102" s="7" t="s">
        <v>213</v>
      </c>
      <c r="C102" s="4">
        <v>600</v>
      </c>
      <c r="D102" s="17">
        <f>D103</f>
        <v>4864.8999999999996</v>
      </c>
    </row>
    <row r="103" spans="1:4">
      <c r="A103" s="9" t="s">
        <v>16</v>
      </c>
      <c r="B103" s="7" t="s">
        <v>213</v>
      </c>
      <c r="C103" s="4">
        <v>610</v>
      </c>
      <c r="D103" s="17">
        <v>4864.8999999999996</v>
      </c>
    </row>
    <row r="104" spans="1:4">
      <c r="A104" s="21" t="s">
        <v>49</v>
      </c>
      <c r="B104" s="7" t="s">
        <v>145</v>
      </c>
      <c r="C104" s="4"/>
      <c r="D104" s="17">
        <f>D105+D124+D108+D121+D118+D115+D127</f>
        <v>85856.8</v>
      </c>
    </row>
    <row r="105" spans="1:4">
      <c r="A105" s="9" t="s">
        <v>3</v>
      </c>
      <c r="B105" s="7" t="s">
        <v>146</v>
      </c>
      <c r="C105" s="4"/>
      <c r="D105" s="17">
        <f>D106</f>
        <v>63833.599999999999</v>
      </c>
    </row>
    <row r="106" spans="1:4" ht="31.5">
      <c r="A106" s="9" t="s">
        <v>37</v>
      </c>
      <c r="B106" s="7" t="s">
        <v>146</v>
      </c>
      <c r="C106" s="4">
        <v>600</v>
      </c>
      <c r="D106" s="17">
        <f>D107</f>
        <v>63833.599999999999</v>
      </c>
    </row>
    <row r="107" spans="1:4">
      <c r="A107" s="9" t="s">
        <v>16</v>
      </c>
      <c r="B107" s="7" t="s">
        <v>146</v>
      </c>
      <c r="C107" s="4">
        <v>610</v>
      </c>
      <c r="D107" s="17">
        <v>63833.599999999999</v>
      </c>
    </row>
    <row r="108" spans="1:4" ht="47.25">
      <c r="A108" s="9" t="s">
        <v>62</v>
      </c>
      <c r="B108" s="7" t="s">
        <v>147</v>
      </c>
      <c r="C108" s="4"/>
      <c r="D108" s="17">
        <f>D109+D113</f>
        <v>5073</v>
      </c>
    </row>
    <row r="109" spans="1:4" ht="31.5">
      <c r="A109" s="9" t="s">
        <v>37</v>
      </c>
      <c r="B109" s="7" t="s">
        <v>147</v>
      </c>
      <c r="C109" s="4">
        <v>600</v>
      </c>
      <c r="D109" s="17">
        <f>D110+D111+D112</f>
        <v>4973</v>
      </c>
    </row>
    <row r="110" spans="1:4">
      <c r="A110" s="9" t="s">
        <v>16</v>
      </c>
      <c r="B110" s="7" t="s">
        <v>147</v>
      </c>
      <c r="C110" s="4">
        <v>610</v>
      </c>
      <c r="D110" s="17">
        <v>4773</v>
      </c>
    </row>
    <row r="111" spans="1:4">
      <c r="A111" s="9" t="s">
        <v>54</v>
      </c>
      <c r="B111" s="7" t="s">
        <v>147</v>
      </c>
      <c r="C111" s="4">
        <v>620</v>
      </c>
      <c r="D111" s="17">
        <v>100</v>
      </c>
    </row>
    <row r="112" spans="1:4" ht="47.25">
      <c r="A112" s="9" t="s">
        <v>96</v>
      </c>
      <c r="B112" s="7" t="s">
        <v>147</v>
      </c>
      <c r="C112" s="4">
        <v>630</v>
      </c>
      <c r="D112" s="17">
        <v>100</v>
      </c>
    </row>
    <row r="113" spans="1:4">
      <c r="A113" s="9" t="s">
        <v>15</v>
      </c>
      <c r="B113" s="7" t="s">
        <v>147</v>
      </c>
      <c r="C113" s="4">
        <v>800</v>
      </c>
      <c r="D113" s="17">
        <f>D114</f>
        <v>100</v>
      </c>
    </row>
    <row r="114" spans="1:4" ht="47.25">
      <c r="A114" s="24" t="s">
        <v>87</v>
      </c>
      <c r="B114" s="7" t="s">
        <v>147</v>
      </c>
      <c r="C114" s="4">
        <v>810</v>
      </c>
      <c r="D114" s="17">
        <v>100</v>
      </c>
    </row>
    <row r="115" spans="1:4">
      <c r="A115" s="25" t="s">
        <v>8</v>
      </c>
      <c r="B115" s="7" t="s">
        <v>236</v>
      </c>
      <c r="C115" s="7"/>
      <c r="D115" s="17">
        <f>D116</f>
        <v>729.3</v>
      </c>
    </row>
    <row r="116" spans="1:4" ht="31.5">
      <c r="A116" s="9" t="s">
        <v>37</v>
      </c>
      <c r="B116" s="7" t="s">
        <v>236</v>
      </c>
      <c r="C116" s="7" t="s">
        <v>234</v>
      </c>
      <c r="D116" s="17">
        <f>D117</f>
        <v>729.3</v>
      </c>
    </row>
    <row r="117" spans="1:4">
      <c r="A117" s="9" t="s">
        <v>16</v>
      </c>
      <c r="B117" s="7" t="s">
        <v>236</v>
      </c>
      <c r="C117" s="7" t="s">
        <v>235</v>
      </c>
      <c r="D117" s="17">
        <v>729.3</v>
      </c>
    </row>
    <row r="118" spans="1:4">
      <c r="A118" s="21" t="s">
        <v>101</v>
      </c>
      <c r="B118" s="7" t="s">
        <v>148</v>
      </c>
      <c r="C118" s="4"/>
      <c r="D118" s="17">
        <f>D119</f>
        <v>438</v>
      </c>
    </row>
    <row r="119" spans="1:4" ht="31.5">
      <c r="A119" s="9" t="s">
        <v>37</v>
      </c>
      <c r="B119" s="7" t="s">
        <v>148</v>
      </c>
      <c r="C119" s="4">
        <v>600</v>
      </c>
      <c r="D119" s="17">
        <f>D120</f>
        <v>438</v>
      </c>
    </row>
    <row r="120" spans="1:4">
      <c r="A120" s="9" t="s">
        <v>16</v>
      </c>
      <c r="B120" s="7" t="s">
        <v>148</v>
      </c>
      <c r="C120" s="4">
        <v>610</v>
      </c>
      <c r="D120" s="17">
        <v>438</v>
      </c>
    </row>
    <row r="121" spans="1:4" ht="63">
      <c r="A121" s="9" t="s">
        <v>215</v>
      </c>
      <c r="B121" s="7" t="s">
        <v>149</v>
      </c>
      <c r="C121" s="4"/>
      <c r="D121" s="17">
        <f>D122</f>
        <v>3368.7</v>
      </c>
    </row>
    <row r="122" spans="1:4" ht="31.5">
      <c r="A122" s="9" t="s">
        <v>37</v>
      </c>
      <c r="B122" s="7" t="s">
        <v>149</v>
      </c>
      <c r="C122" s="4">
        <v>600</v>
      </c>
      <c r="D122" s="17">
        <f>D123</f>
        <v>3368.7</v>
      </c>
    </row>
    <row r="123" spans="1:4">
      <c r="A123" s="9" t="s">
        <v>16</v>
      </c>
      <c r="B123" s="7" t="s">
        <v>149</v>
      </c>
      <c r="C123" s="4">
        <v>610</v>
      </c>
      <c r="D123" s="17">
        <v>3368.7</v>
      </c>
    </row>
    <row r="124" spans="1:4" ht="78.75">
      <c r="A124" s="9" t="s">
        <v>214</v>
      </c>
      <c r="B124" s="7" t="s">
        <v>150</v>
      </c>
      <c r="C124" s="4"/>
      <c r="D124" s="17">
        <f>D125</f>
        <v>3378.5</v>
      </c>
    </row>
    <row r="125" spans="1:4" ht="31.5">
      <c r="A125" s="9" t="s">
        <v>37</v>
      </c>
      <c r="B125" s="7" t="s">
        <v>150</v>
      </c>
      <c r="C125" s="4">
        <v>600</v>
      </c>
      <c r="D125" s="17">
        <f>D126</f>
        <v>3378.5</v>
      </c>
    </row>
    <row r="126" spans="1:4">
      <c r="A126" s="9" t="s">
        <v>16</v>
      </c>
      <c r="B126" s="7" t="s">
        <v>150</v>
      </c>
      <c r="C126" s="4">
        <v>610</v>
      </c>
      <c r="D126" s="17">
        <v>3378.5</v>
      </c>
    </row>
    <row r="127" spans="1:4" ht="47.25">
      <c r="A127" s="9" t="s">
        <v>254</v>
      </c>
      <c r="B127" s="7" t="s">
        <v>256</v>
      </c>
      <c r="C127" s="7"/>
      <c r="D127" s="17">
        <f>D128</f>
        <v>9035.7000000000007</v>
      </c>
    </row>
    <row r="128" spans="1:4" ht="31.5">
      <c r="A128" s="9" t="s">
        <v>37</v>
      </c>
      <c r="B128" s="7" t="s">
        <v>256</v>
      </c>
      <c r="C128" s="7" t="s">
        <v>234</v>
      </c>
      <c r="D128" s="17">
        <f>D129</f>
        <v>9035.7000000000007</v>
      </c>
    </row>
    <row r="129" spans="1:4">
      <c r="A129" s="9" t="s">
        <v>16</v>
      </c>
      <c r="B129" s="7" t="s">
        <v>256</v>
      </c>
      <c r="C129" s="7" t="s">
        <v>235</v>
      </c>
      <c r="D129" s="17">
        <v>9035.7000000000007</v>
      </c>
    </row>
    <row r="130" spans="1:4">
      <c r="A130" s="21" t="s">
        <v>86</v>
      </c>
      <c r="B130" s="7" t="s">
        <v>151</v>
      </c>
      <c r="C130" s="4"/>
      <c r="D130" s="17">
        <f>D131+D142+D136+D147+D139</f>
        <v>25237.899999999998</v>
      </c>
    </row>
    <row r="131" spans="1:4" ht="31.5">
      <c r="A131" s="9" t="s">
        <v>50</v>
      </c>
      <c r="B131" s="7" t="s">
        <v>152</v>
      </c>
      <c r="C131" s="4"/>
      <c r="D131" s="17">
        <f>D132+D134</f>
        <v>13375.9</v>
      </c>
    </row>
    <row r="132" spans="1:4" ht="63">
      <c r="A132" s="9" t="s">
        <v>29</v>
      </c>
      <c r="B132" s="7" t="s">
        <v>152</v>
      </c>
      <c r="C132" s="4">
        <v>100</v>
      </c>
      <c r="D132" s="17">
        <f>D133</f>
        <v>12077.4</v>
      </c>
    </row>
    <row r="133" spans="1:4">
      <c r="A133" s="9" t="s">
        <v>91</v>
      </c>
      <c r="B133" s="7" t="s">
        <v>152</v>
      </c>
      <c r="C133" s="4">
        <v>110</v>
      </c>
      <c r="D133" s="17">
        <v>12077.4</v>
      </c>
    </row>
    <row r="134" spans="1:4" ht="31.5">
      <c r="A134" s="9" t="s">
        <v>95</v>
      </c>
      <c r="B134" s="7" t="s">
        <v>152</v>
      </c>
      <c r="C134" s="4">
        <v>200</v>
      </c>
      <c r="D134" s="17">
        <f>D135</f>
        <v>1298.5</v>
      </c>
    </row>
    <row r="135" spans="1:4" ht="31.5">
      <c r="A135" s="9" t="s">
        <v>31</v>
      </c>
      <c r="B135" s="7" t="s">
        <v>152</v>
      </c>
      <c r="C135" s="4">
        <v>240</v>
      </c>
      <c r="D135" s="17">
        <v>1298.5</v>
      </c>
    </row>
    <row r="136" spans="1:4">
      <c r="A136" s="9" t="s">
        <v>1</v>
      </c>
      <c r="B136" s="7" t="s">
        <v>153</v>
      </c>
      <c r="C136" s="4"/>
      <c r="D136" s="17">
        <f>D137</f>
        <v>7068.6</v>
      </c>
    </row>
    <row r="137" spans="1:4" ht="63">
      <c r="A137" s="9" t="s">
        <v>29</v>
      </c>
      <c r="B137" s="7" t="s">
        <v>153</v>
      </c>
      <c r="C137" s="4">
        <v>100</v>
      </c>
      <c r="D137" s="17">
        <f>D138</f>
        <v>7068.6</v>
      </c>
    </row>
    <row r="138" spans="1:4" ht="31.5">
      <c r="A138" s="9" t="s">
        <v>30</v>
      </c>
      <c r="B138" s="7" t="s">
        <v>153</v>
      </c>
      <c r="C138" s="4">
        <v>120</v>
      </c>
      <c r="D138" s="17">
        <v>7068.6</v>
      </c>
    </row>
    <row r="139" spans="1:4" ht="78.75">
      <c r="A139" s="9" t="s">
        <v>237</v>
      </c>
      <c r="B139" s="7" t="s">
        <v>238</v>
      </c>
      <c r="C139" s="7"/>
      <c r="D139" s="17">
        <f>D140</f>
        <v>507.8</v>
      </c>
    </row>
    <row r="140" spans="1:4" ht="31.5">
      <c r="A140" s="9" t="s">
        <v>37</v>
      </c>
      <c r="B140" s="7" t="s">
        <v>238</v>
      </c>
      <c r="C140" s="7" t="s">
        <v>234</v>
      </c>
      <c r="D140" s="17">
        <f>D141</f>
        <v>507.8</v>
      </c>
    </row>
    <row r="141" spans="1:4">
      <c r="A141" s="9" t="s">
        <v>16</v>
      </c>
      <c r="B141" s="7" t="s">
        <v>238</v>
      </c>
      <c r="C141" s="7" t="s">
        <v>235</v>
      </c>
      <c r="D141" s="17">
        <v>507.8</v>
      </c>
    </row>
    <row r="142" spans="1:4">
      <c r="A142" s="9" t="s">
        <v>199</v>
      </c>
      <c r="B142" s="7" t="s">
        <v>154</v>
      </c>
      <c r="C142" s="4"/>
      <c r="D142" s="17">
        <f>D143+D145</f>
        <v>82</v>
      </c>
    </row>
    <row r="143" spans="1:4" ht="63">
      <c r="A143" s="9" t="s">
        <v>29</v>
      </c>
      <c r="B143" s="7" t="s">
        <v>154</v>
      </c>
      <c r="C143" s="4">
        <v>100</v>
      </c>
      <c r="D143" s="17">
        <f>D144</f>
        <v>52.1</v>
      </c>
    </row>
    <row r="144" spans="1:4">
      <c r="A144" s="9" t="s">
        <v>91</v>
      </c>
      <c r="B144" s="7" t="s">
        <v>154</v>
      </c>
      <c r="C144" s="4">
        <v>110</v>
      </c>
      <c r="D144" s="17">
        <v>52.1</v>
      </c>
    </row>
    <row r="145" spans="1:4" ht="31.5">
      <c r="A145" s="9" t="s">
        <v>95</v>
      </c>
      <c r="B145" s="7" t="s">
        <v>154</v>
      </c>
      <c r="C145" s="4">
        <v>200</v>
      </c>
      <c r="D145" s="17">
        <f>D146</f>
        <v>29.9</v>
      </c>
    </row>
    <row r="146" spans="1:4" ht="31.5">
      <c r="A146" s="9" t="s">
        <v>31</v>
      </c>
      <c r="B146" s="7" t="s">
        <v>154</v>
      </c>
      <c r="C146" s="4">
        <v>240</v>
      </c>
      <c r="D146" s="17">
        <v>29.9</v>
      </c>
    </row>
    <row r="147" spans="1:4" ht="63">
      <c r="A147" s="9" t="s">
        <v>196</v>
      </c>
      <c r="B147" s="7" t="s">
        <v>195</v>
      </c>
      <c r="C147" s="4"/>
      <c r="D147" s="17">
        <f>D148</f>
        <v>4203.6000000000004</v>
      </c>
    </row>
    <row r="148" spans="1:4" ht="31.5">
      <c r="A148" s="9" t="s">
        <v>37</v>
      </c>
      <c r="B148" s="7" t="s">
        <v>195</v>
      </c>
      <c r="C148" s="4">
        <v>600</v>
      </c>
      <c r="D148" s="17">
        <f>D149</f>
        <v>4203.6000000000004</v>
      </c>
    </row>
    <row r="149" spans="1:4">
      <c r="A149" s="9" t="s">
        <v>16</v>
      </c>
      <c r="B149" s="7" t="s">
        <v>195</v>
      </c>
      <c r="C149" s="4">
        <v>610</v>
      </c>
      <c r="D149" s="17">
        <v>4203.6000000000004</v>
      </c>
    </row>
    <row r="150" spans="1:4" ht="47.25">
      <c r="A150" s="9" t="s">
        <v>111</v>
      </c>
      <c r="B150" s="7" t="s">
        <v>155</v>
      </c>
      <c r="C150" s="4"/>
      <c r="D150" s="17">
        <f>D151+D161</f>
        <v>38707.199999999997</v>
      </c>
    </row>
    <row r="151" spans="1:4" ht="31.5">
      <c r="A151" s="9" t="s">
        <v>58</v>
      </c>
      <c r="B151" s="7" t="s">
        <v>156</v>
      </c>
      <c r="C151" s="4"/>
      <c r="D151" s="17">
        <f>D152+D155+D158</f>
        <v>38607.199999999997</v>
      </c>
    </row>
    <row r="152" spans="1:4">
      <c r="A152" s="9" t="s">
        <v>45</v>
      </c>
      <c r="B152" s="7" t="s">
        <v>157</v>
      </c>
      <c r="C152" s="4"/>
      <c r="D152" s="17">
        <f>D153</f>
        <v>27407.8</v>
      </c>
    </row>
    <row r="153" spans="1:4" ht="31.5">
      <c r="A153" s="9" t="s">
        <v>37</v>
      </c>
      <c r="B153" s="7" t="s">
        <v>157</v>
      </c>
      <c r="C153" s="4">
        <v>600</v>
      </c>
      <c r="D153" s="17">
        <f>D154</f>
        <v>27407.8</v>
      </c>
    </row>
    <row r="154" spans="1:4">
      <c r="A154" s="9" t="s">
        <v>16</v>
      </c>
      <c r="B154" s="7" t="s">
        <v>157</v>
      </c>
      <c r="C154" s="4">
        <v>610</v>
      </c>
      <c r="D154" s="17">
        <v>27407.8</v>
      </c>
    </row>
    <row r="155" spans="1:4">
      <c r="A155" s="9" t="s">
        <v>46</v>
      </c>
      <c r="B155" s="7" t="s">
        <v>158</v>
      </c>
      <c r="C155" s="4"/>
      <c r="D155" s="17">
        <f>D156</f>
        <v>1450</v>
      </c>
    </row>
    <row r="156" spans="1:4" ht="31.5">
      <c r="A156" s="9" t="s">
        <v>37</v>
      </c>
      <c r="B156" s="7" t="s">
        <v>158</v>
      </c>
      <c r="C156" s="4">
        <v>600</v>
      </c>
      <c r="D156" s="17">
        <f>D157</f>
        <v>1450</v>
      </c>
    </row>
    <row r="157" spans="1:4">
      <c r="A157" s="9" t="s">
        <v>16</v>
      </c>
      <c r="B157" s="7" t="s">
        <v>158</v>
      </c>
      <c r="C157" s="4">
        <v>610</v>
      </c>
      <c r="D157" s="17">
        <v>1450</v>
      </c>
    </row>
    <row r="158" spans="1:4" ht="47.25">
      <c r="A158" s="9" t="s">
        <v>254</v>
      </c>
      <c r="B158" s="7" t="s">
        <v>257</v>
      </c>
      <c r="C158" s="7"/>
      <c r="D158" s="17">
        <f>D159</f>
        <v>9749.4</v>
      </c>
    </row>
    <row r="159" spans="1:4" ht="31.5">
      <c r="A159" s="9" t="s">
        <v>37</v>
      </c>
      <c r="B159" s="7" t="s">
        <v>257</v>
      </c>
      <c r="C159" s="7" t="s">
        <v>234</v>
      </c>
      <c r="D159" s="17">
        <f>D160</f>
        <v>9749.4</v>
      </c>
    </row>
    <row r="160" spans="1:4">
      <c r="A160" s="9" t="s">
        <v>16</v>
      </c>
      <c r="B160" s="7" t="s">
        <v>257</v>
      </c>
      <c r="C160" s="7" t="s">
        <v>235</v>
      </c>
      <c r="D160" s="17">
        <v>9749.4</v>
      </c>
    </row>
    <row r="161" spans="1:5" ht="31.5">
      <c r="A161" s="9" t="s">
        <v>59</v>
      </c>
      <c r="B161" s="7" t="s">
        <v>159</v>
      </c>
      <c r="C161" s="4"/>
      <c r="D161" s="17">
        <f t="shared" ref="D161:D163" si="2">D162</f>
        <v>100</v>
      </c>
    </row>
    <row r="162" spans="1:5">
      <c r="A162" s="9" t="s">
        <v>40</v>
      </c>
      <c r="B162" s="7" t="s">
        <v>160</v>
      </c>
      <c r="C162" s="4"/>
      <c r="D162" s="17">
        <f t="shared" si="2"/>
        <v>100</v>
      </c>
    </row>
    <row r="163" spans="1:5" ht="31.5">
      <c r="A163" s="9" t="s">
        <v>95</v>
      </c>
      <c r="B163" s="7" t="s">
        <v>160</v>
      </c>
      <c r="C163" s="4">
        <v>200</v>
      </c>
      <c r="D163" s="17">
        <f t="shared" si="2"/>
        <v>100</v>
      </c>
    </row>
    <row r="164" spans="1:5" ht="31.5">
      <c r="A164" s="9" t="s">
        <v>31</v>
      </c>
      <c r="B164" s="7" t="s">
        <v>160</v>
      </c>
      <c r="C164" s="4">
        <v>240</v>
      </c>
      <c r="D164" s="17">
        <v>100</v>
      </c>
    </row>
    <row r="165" spans="1:5" ht="63">
      <c r="A165" s="9" t="s">
        <v>112</v>
      </c>
      <c r="B165" s="7" t="s">
        <v>161</v>
      </c>
      <c r="C165" s="4"/>
      <c r="D165" s="17">
        <f>D166+D174+D179+D195</f>
        <v>79820.399999999994</v>
      </c>
      <c r="E165" s="10"/>
    </row>
    <row r="166" spans="1:5">
      <c r="A166" s="21" t="s">
        <v>100</v>
      </c>
      <c r="B166" s="7" t="s">
        <v>162</v>
      </c>
      <c r="C166" s="4"/>
      <c r="D166" s="17">
        <f>D167</f>
        <v>37462</v>
      </c>
    </row>
    <row r="167" spans="1:5">
      <c r="A167" s="21" t="s">
        <v>42</v>
      </c>
      <c r="B167" s="7" t="s">
        <v>163</v>
      </c>
      <c r="C167" s="4"/>
      <c r="D167" s="17">
        <f>D168+D171</f>
        <v>37462</v>
      </c>
    </row>
    <row r="168" spans="1:5" ht="31.5">
      <c r="A168" s="9" t="s">
        <v>9</v>
      </c>
      <c r="B168" s="7" t="s">
        <v>164</v>
      </c>
      <c r="C168" s="4"/>
      <c r="D168" s="17">
        <f>D169</f>
        <v>32469</v>
      </c>
    </row>
    <row r="169" spans="1:5">
      <c r="A169" s="21" t="s">
        <v>7</v>
      </c>
      <c r="B169" s="7" t="s">
        <v>164</v>
      </c>
      <c r="C169" s="4">
        <v>500</v>
      </c>
      <c r="D169" s="17">
        <f>D170</f>
        <v>32469</v>
      </c>
    </row>
    <row r="170" spans="1:5">
      <c r="A170" s="9" t="s">
        <v>43</v>
      </c>
      <c r="B170" s="7" t="s">
        <v>164</v>
      </c>
      <c r="C170" s="4">
        <v>510</v>
      </c>
      <c r="D170" s="17">
        <v>32469</v>
      </c>
    </row>
    <row r="171" spans="1:5" ht="78.75">
      <c r="A171" s="9" t="s">
        <v>22</v>
      </c>
      <c r="B171" s="7" t="s">
        <v>165</v>
      </c>
      <c r="C171" s="4"/>
      <c r="D171" s="17">
        <f>D172</f>
        <v>4993</v>
      </c>
    </row>
    <row r="172" spans="1:5">
      <c r="A172" s="21" t="s">
        <v>7</v>
      </c>
      <c r="B172" s="7" t="s">
        <v>165</v>
      </c>
      <c r="C172" s="4">
        <v>500</v>
      </c>
      <c r="D172" s="17">
        <f>D173</f>
        <v>4993</v>
      </c>
    </row>
    <row r="173" spans="1:5">
      <c r="A173" s="9" t="s">
        <v>43</v>
      </c>
      <c r="B173" s="7" t="s">
        <v>165</v>
      </c>
      <c r="C173" s="4">
        <v>510</v>
      </c>
      <c r="D173" s="17">
        <v>4993</v>
      </c>
    </row>
    <row r="174" spans="1:5">
      <c r="A174" s="21" t="s">
        <v>60</v>
      </c>
      <c r="B174" s="7" t="s">
        <v>166</v>
      </c>
      <c r="C174" s="4"/>
      <c r="D174" s="17">
        <f t="shared" ref="D174:D177" si="3">D175</f>
        <v>2330</v>
      </c>
    </row>
    <row r="175" spans="1:5">
      <c r="A175" s="21" t="s">
        <v>44</v>
      </c>
      <c r="B175" s="7" t="s">
        <v>167</v>
      </c>
      <c r="C175" s="4"/>
      <c r="D175" s="17">
        <f t="shared" si="3"/>
        <v>2330</v>
      </c>
    </row>
    <row r="176" spans="1:5" ht="63">
      <c r="A176" s="9" t="s">
        <v>74</v>
      </c>
      <c r="B176" s="7" t="s">
        <v>168</v>
      </c>
      <c r="C176" s="4"/>
      <c r="D176" s="17">
        <f t="shared" si="3"/>
        <v>2330</v>
      </c>
    </row>
    <row r="177" spans="1:4">
      <c r="A177" s="9" t="s">
        <v>7</v>
      </c>
      <c r="B177" s="7" t="s">
        <v>168</v>
      </c>
      <c r="C177" s="4">
        <v>500</v>
      </c>
      <c r="D177" s="17">
        <f t="shared" si="3"/>
        <v>2330</v>
      </c>
    </row>
    <row r="178" spans="1:4">
      <c r="A178" s="9" t="s">
        <v>10</v>
      </c>
      <c r="B178" s="7" t="s">
        <v>168</v>
      </c>
      <c r="C178" s="4">
        <v>540</v>
      </c>
      <c r="D178" s="17">
        <v>2330</v>
      </c>
    </row>
    <row r="179" spans="1:4">
      <c r="A179" s="9" t="s">
        <v>41</v>
      </c>
      <c r="B179" s="7" t="s">
        <v>169</v>
      </c>
      <c r="C179" s="4"/>
      <c r="D179" s="17">
        <f>D180+D187</f>
        <v>39978.400000000001</v>
      </c>
    </row>
    <row r="180" spans="1:4" ht="47.25">
      <c r="A180" s="9" t="s">
        <v>32</v>
      </c>
      <c r="B180" s="7" t="s">
        <v>170</v>
      </c>
      <c r="C180" s="4"/>
      <c r="D180" s="17">
        <f>D181+D184</f>
        <v>11887.6</v>
      </c>
    </row>
    <row r="181" spans="1:4">
      <c r="A181" s="9" t="s">
        <v>1</v>
      </c>
      <c r="B181" s="7" t="s">
        <v>171</v>
      </c>
      <c r="C181" s="4"/>
      <c r="D181" s="17">
        <f>D182</f>
        <v>11592.5</v>
      </c>
    </row>
    <row r="182" spans="1:4" ht="63">
      <c r="A182" s="9" t="s">
        <v>29</v>
      </c>
      <c r="B182" s="7" t="s">
        <v>171</v>
      </c>
      <c r="C182" s="4">
        <v>100</v>
      </c>
      <c r="D182" s="17">
        <f>D183</f>
        <v>11592.5</v>
      </c>
    </row>
    <row r="183" spans="1:4" ht="31.5">
      <c r="A183" s="9" t="s">
        <v>30</v>
      </c>
      <c r="B183" s="7" t="s">
        <v>171</v>
      </c>
      <c r="C183" s="4">
        <v>120</v>
      </c>
      <c r="D183" s="17">
        <v>11592.5</v>
      </c>
    </row>
    <row r="184" spans="1:4">
      <c r="A184" s="9" t="s">
        <v>199</v>
      </c>
      <c r="B184" s="7" t="s">
        <v>172</v>
      </c>
      <c r="C184" s="4"/>
      <c r="D184" s="17">
        <f>D185</f>
        <v>295.10000000000002</v>
      </c>
    </row>
    <row r="185" spans="1:4" ht="63">
      <c r="A185" s="9" t="s">
        <v>29</v>
      </c>
      <c r="B185" s="7" t="s">
        <v>172</v>
      </c>
      <c r="C185" s="4">
        <v>100</v>
      </c>
      <c r="D185" s="17">
        <f>D186</f>
        <v>295.10000000000002</v>
      </c>
    </row>
    <row r="186" spans="1:4" ht="31.5">
      <c r="A186" s="9" t="s">
        <v>30</v>
      </c>
      <c r="B186" s="7" t="s">
        <v>172</v>
      </c>
      <c r="C186" s="4">
        <v>120</v>
      </c>
      <c r="D186" s="17">
        <v>295.10000000000002</v>
      </c>
    </row>
    <row r="187" spans="1:4">
      <c r="A187" s="21" t="s">
        <v>52</v>
      </c>
      <c r="B187" s="7" t="s">
        <v>173</v>
      </c>
      <c r="C187" s="4"/>
      <c r="D187" s="17">
        <f>D188</f>
        <v>28090.800000000003</v>
      </c>
    </row>
    <row r="188" spans="1:4" ht="31.5">
      <c r="A188" s="9" t="s">
        <v>50</v>
      </c>
      <c r="B188" s="7" t="s">
        <v>174</v>
      </c>
      <c r="C188" s="4"/>
      <c r="D188" s="17">
        <f>D189+D191+D193</f>
        <v>28090.800000000003</v>
      </c>
    </row>
    <row r="189" spans="1:4" ht="63">
      <c r="A189" s="9" t="s">
        <v>29</v>
      </c>
      <c r="B189" s="7" t="s">
        <v>174</v>
      </c>
      <c r="C189" s="4">
        <v>100</v>
      </c>
      <c r="D189" s="17">
        <f>D190</f>
        <v>20759.7</v>
      </c>
    </row>
    <row r="190" spans="1:4">
      <c r="A190" s="9" t="s">
        <v>91</v>
      </c>
      <c r="B190" s="7" t="s">
        <v>174</v>
      </c>
      <c r="C190" s="4">
        <v>110</v>
      </c>
      <c r="D190" s="17">
        <v>20759.7</v>
      </c>
    </row>
    <row r="191" spans="1:4" ht="31.5">
      <c r="A191" s="9" t="s">
        <v>95</v>
      </c>
      <c r="B191" s="7" t="s">
        <v>174</v>
      </c>
      <c r="C191" s="4">
        <v>200</v>
      </c>
      <c r="D191" s="17">
        <f>D192</f>
        <v>7327.2</v>
      </c>
    </row>
    <row r="192" spans="1:4" ht="31.5">
      <c r="A192" s="9" t="s">
        <v>31</v>
      </c>
      <c r="B192" s="7" t="s">
        <v>174</v>
      </c>
      <c r="C192" s="4">
        <v>240</v>
      </c>
      <c r="D192" s="17">
        <v>7327.2</v>
      </c>
    </row>
    <row r="193" spans="1:4">
      <c r="A193" s="9" t="s">
        <v>15</v>
      </c>
      <c r="B193" s="7" t="s">
        <v>174</v>
      </c>
      <c r="C193" s="4">
        <v>800</v>
      </c>
      <c r="D193" s="17">
        <f>D194</f>
        <v>3.9</v>
      </c>
    </row>
    <row r="194" spans="1:4">
      <c r="A194" s="9" t="s">
        <v>13</v>
      </c>
      <c r="B194" s="7" t="s">
        <v>174</v>
      </c>
      <c r="C194" s="4">
        <v>850</v>
      </c>
      <c r="D194" s="17">
        <v>3.9</v>
      </c>
    </row>
    <row r="195" spans="1:4">
      <c r="A195" s="26" t="s">
        <v>107</v>
      </c>
      <c r="B195" s="7" t="s">
        <v>175</v>
      </c>
      <c r="C195" s="4"/>
      <c r="D195" s="17">
        <f>D196</f>
        <v>50</v>
      </c>
    </row>
    <row r="196" spans="1:4">
      <c r="A196" s="27" t="s">
        <v>108</v>
      </c>
      <c r="B196" s="7" t="s">
        <v>176</v>
      </c>
      <c r="C196" s="4"/>
      <c r="D196" s="17">
        <f>D197</f>
        <v>50</v>
      </c>
    </row>
    <row r="197" spans="1:4" ht="31.5">
      <c r="A197" s="9" t="s">
        <v>37</v>
      </c>
      <c r="B197" s="7" t="s">
        <v>176</v>
      </c>
      <c r="C197" s="4">
        <v>600</v>
      </c>
      <c r="D197" s="17">
        <f>D198</f>
        <v>50</v>
      </c>
    </row>
    <row r="198" spans="1:4">
      <c r="A198" s="9" t="s">
        <v>16</v>
      </c>
      <c r="B198" s="7" t="s">
        <v>176</v>
      </c>
      <c r="C198" s="4">
        <v>610</v>
      </c>
      <c r="D198" s="17">
        <v>50</v>
      </c>
    </row>
    <row r="199" spans="1:4" ht="63">
      <c r="A199" s="9" t="s">
        <v>113</v>
      </c>
      <c r="B199" s="7" t="s">
        <v>177</v>
      </c>
      <c r="C199" s="4"/>
      <c r="D199" s="17">
        <f>D200</f>
        <v>5287.9</v>
      </c>
    </row>
    <row r="200" spans="1:4" ht="31.5">
      <c r="A200" s="9" t="s">
        <v>11</v>
      </c>
      <c r="B200" s="7" t="s">
        <v>178</v>
      </c>
      <c r="C200" s="4"/>
      <c r="D200" s="17">
        <f>D201</f>
        <v>5287.9</v>
      </c>
    </row>
    <row r="201" spans="1:4" ht="63">
      <c r="A201" s="9" t="s">
        <v>29</v>
      </c>
      <c r="B201" s="7" t="s">
        <v>178</v>
      </c>
      <c r="C201" s="4">
        <v>100</v>
      </c>
      <c r="D201" s="17">
        <f>D202</f>
        <v>5287.9</v>
      </c>
    </row>
    <row r="202" spans="1:4">
      <c r="A202" s="9" t="s">
        <v>91</v>
      </c>
      <c r="B202" s="7" t="s">
        <v>178</v>
      </c>
      <c r="C202" s="4">
        <v>110</v>
      </c>
      <c r="D202" s="17">
        <v>5287.9</v>
      </c>
    </row>
    <row r="203" spans="1:4" ht="31.5">
      <c r="A203" s="9" t="s">
        <v>114</v>
      </c>
      <c r="B203" s="7" t="s">
        <v>179</v>
      </c>
      <c r="C203" s="8"/>
      <c r="D203" s="17">
        <f>D204+D220</f>
        <v>19133.8</v>
      </c>
    </row>
    <row r="204" spans="1:4" ht="31.5">
      <c r="A204" s="9" t="s">
        <v>48</v>
      </c>
      <c r="B204" s="7" t="s">
        <v>180</v>
      </c>
      <c r="C204" s="8"/>
      <c r="D204" s="17">
        <f>D205+D208+D211+D214+D217</f>
        <v>13814.9</v>
      </c>
    </row>
    <row r="205" spans="1:4" ht="78.75">
      <c r="A205" s="9" t="s">
        <v>20</v>
      </c>
      <c r="B205" s="7" t="s">
        <v>181</v>
      </c>
      <c r="C205" s="8"/>
      <c r="D205" s="17">
        <f>D206</f>
        <v>90</v>
      </c>
    </row>
    <row r="206" spans="1:4">
      <c r="A206" s="9" t="s">
        <v>24</v>
      </c>
      <c r="B206" s="7" t="s">
        <v>181</v>
      </c>
      <c r="C206" s="4">
        <v>300</v>
      </c>
      <c r="D206" s="17">
        <f>D207</f>
        <v>90</v>
      </c>
    </row>
    <row r="207" spans="1:4">
      <c r="A207" s="9" t="s">
        <v>17</v>
      </c>
      <c r="B207" s="7" t="s">
        <v>181</v>
      </c>
      <c r="C207" s="8">
        <v>310</v>
      </c>
      <c r="D207" s="17">
        <v>90</v>
      </c>
    </row>
    <row r="208" spans="1:4">
      <c r="A208" s="9" t="s">
        <v>21</v>
      </c>
      <c r="B208" s="7" t="s">
        <v>182</v>
      </c>
      <c r="C208" s="8"/>
      <c r="D208" s="17">
        <f>D209</f>
        <v>231.5</v>
      </c>
    </row>
    <row r="209" spans="1:5">
      <c r="A209" s="9" t="s">
        <v>24</v>
      </c>
      <c r="B209" s="7" t="s">
        <v>182</v>
      </c>
      <c r="C209" s="4">
        <v>300</v>
      </c>
      <c r="D209" s="17">
        <f>D210</f>
        <v>231.5</v>
      </c>
    </row>
    <row r="210" spans="1:5" ht="31.5">
      <c r="A210" s="9" t="s">
        <v>92</v>
      </c>
      <c r="B210" s="7" t="s">
        <v>182</v>
      </c>
      <c r="C210" s="8">
        <v>320</v>
      </c>
      <c r="D210" s="17">
        <v>231.5</v>
      </c>
    </row>
    <row r="211" spans="1:5" ht="31.5">
      <c r="A211" s="9" t="s">
        <v>25</v>
      </c>
      <c r="B211" s="7" t="s">
        <v>183</v>
      </c>
      <c r="C211" s="4"/>
      <c r="D211" s="17">
        <f>D212</f>
        <v>1296.4000000000001</v>
      </c>
    </row>
    <row r="212" spans="1:5">
      <c r="A212" s="9" t="s">
        <v>24</v>
      </c>
      <c r="B212" s="7" t="s">
        <v>183</v>
      </c>
      <c r="C212" s="4">
        <v>300</v>
      </c>
      <c r="D212" s="17">
        <f>D213</f>
        <v>1296.4000000000001</v>
      </c>
    </row>
    <row r="213" spans="1:5">
      <c r="A213" s="9" t="s">
        <v>17</v>
      </c>
      <c r="B213" s="7" t="s">
        <v>183</v>
      </c>
      <c r="C213" s="8">
        <v>310</v>
      </c>
      <c r="D213" s="17">
        <v>1296.4000000000001</v>
      </c>
    </row>
    <row r="214" spans="1:5">
      <c r="A214" s="9" t="s">
        <v>26</v>
      </c>
      <c r="B214" s="7" t="s">
        <v>184</v>
      </c>
      <c r="C214" s="4"/>
      <c r="D214" s="17">
        <f>D215</f>
        <v>1026</v>
      </c>
      <c r="E214" s="32"/>
    </row>
    <row r="215" spans="1:5">
      <c r="A215" s="9" t="s">
        <v>24</v>
      </c>
      <c r="B215" s="7" t="s">
        <v>184</v>
      </c>
      <c r="C215" s="4">
        <v>300</v>
      </c>
      <c r="D215" s="17">
        <f>D216</f>
        <v>1026</v>
      </c>
      <c r="E215" s="32"/>
    </row>
    <row r="216" spans="1:5" ht="31.5">
      <c r="A216" s="9" t="s">
        <v>92</v>
      </c>
      <c r="B216" s="7" t="s">
        <v>184</v>
      </c>
      <c r="C216" s="4">
        <v>320</v>
      </c>
      <c r="D216" s="17">
        <v>1026</v>
      </c>
    </row>
    <row r="217" spans="1:5" ht="47.25">
      <c r="A217" s="9" t="s">
        <v>27</v>
      </c>
      <c r="B217" s="7" t="s">
        <v>185</v>
      </c>
      <c r="C217" s="4"/>
      <c r="D217" s="17">
        <f>D218</f>
        <v>11171</v>
      </c>
    </row>
    <row r="218" spans="1:5">
      <c r="A218" s="9" t="s">
        <v>24</v>
      </c>
      <c r="B218" s="7" t="s">
        <v>185</v>
      </c>
      <c r="C218" s="4">
        <v>300</v>
      </c>
      <c r="D218" s="17">
        <f>D219</f>
        <v>11171</v>
      </c>
    </row>
    <row r="219" spans="1:5">
      <c r="A219" s="9" t="s">
        <v>17</v>
      </c>
      <c r="B219" s="7" t="s">
        <v>185</v>
      </c>
      <c r="C219" s="8">
        <v>310</v>
      </c>
      <c r="D219" s="17">
        <v>11171</v>
      </c>
    </row>
    <row r="220" spans="1:5" ht="31.5">
      <c r="A220" s="9" t="s">
        <v>47</v>
      </c>
      <c r="B220" s="7" t="s">
        <v>186</v>
      </c>
      <c r="C220" s="4"/>
      <c r="D220" s="17">
        <f>D221</f>
        <v>5318.9000000000005</v>
      </c>
    </row>
    <row r="221" spans="1:5" ht="63">
      <c r="A221" s="9" t="s">
        <v>216</v>
      </c>
      <c r="B221" s="7" t="s">
        <v>187</v>
      </c>
      <c r="C221" s="4"/>
      <c r="D221" s="17">
        <f>D222+D224</f>
        <v>5318.9000000000005</v>
      </c>
    </row>
    <row r="222" spans="1:5" ht="63">
      <c r="A222" s="9" t="s">
        <v>29</v>
      </c>
      <c r="B222" s="7" t="s">
        <v>187</v>
      </c>
      <c r="C222" s="4">
        <v>100</v>
      </c>
      <c r="D222" s="17">
        <f>D223</f>
        <v>4967.3</v>
      </c>
    </row>
    <row r="223" spans="1:5" ht="31.5">
      <c r="A223" s="9" t="s">
        <v>30</v>
      </c>
      <c r="B223" s="7" t="s">
        <v>187</v>
      </c>
      <c r="C223" s="4">
        <v>120</v>
      </c>
      <c r="D223" s="17">
        <v>4967.3</v>
      </c>
    </row>
    <row r="224" spans="1:5" ht="31.5">
      <c r="A224" s="9" t="s">
        <v>95</v>
      </c>
      <c r="B224" s="7" t="s">
        <v>187</v>
      </c>
      <c r="C224" s="4">
        <v>200</v>
      </c>
      <c r="D224" s="17">
        <f>D225</f>
        <v>351.6</v>
      </c>
    </row>
    <row r="225" spans="1:4" ht="31.5">
      <c r="A225" s="9" t="s">
        <v>31</v>
      </c>
      <c r="B225" s="7" t="s">
        <v>187</v>
      </c>
      <c r="C225" s="4">
        <v>240</v>
      </c>
      <c r="D225" s="17">
        <v>351.6</v>
      </c>
    </row>
    <row r="226" spans="1:4" ht="47.25">
      <c r="A226" s="9" t="s">
        <v>115</v>
      </c>
      <c r="B226" s="7" t="s">
        <v>81</v>
      </c>
      <c r="C226" s="4"/>
      <c r="D226" s="17">
        <f>D227+D230</f>
        <v>80</v>
      </c>
    </row>
    <row r="227" spans="1:4" ht="31.5">
      <c r="A227" s="9" t="s">
        <v>63</v>
      </c>
      <c r="B227" s="7" t="s">
        <v>80</v>
      </c>
      <c r="C227" s="4"/>
      <c r="D227" s="17">
        <f>D228</f>
        <v>5.9</v>
      </c>
    </row>
    <row r="228" spans="1:4">
      <c r="A228" s="9" t="s">
        <v>7</v>
      </c>
      <c r="B228" s="7" t="s">
        <v>80</v>
      </c>
      <c r="C228" s="4">
        <v>500</v>
      </c>
      <c r="D228" s="17">
        <f>D229</f>
        <v>5.9</v>
      </c>
    </row>
    <row r="229" spans="1:4">
      <c r="A229" s="9" t="s">
        <v>10</v>
      </c>
      <c r="B229" s="7" t="s">
        <v>80</v>
      </c>
      <c r="C229" s="4">
        <v>540</v>
      </c>
      <c r="D229" s="17">
        <v>5.9</v>
      </c>
    </row>
    <row r="230" spans="1:4" ht="21" customHeight="1">
      <c r="A230" s="9" t="s">
        <v>38</v>
      </c>
      <c r="B230" s="7" t="s">
        <v>260</v>
      </c>
      <c r="C230" s="4"/>
      <c r="D230" s="17">
        <f>D231</f>
        <v>74.099999999999994</v>
      </c>
    </row>
    <row r="231" spans="1:4" ht="31.5">
      <c r="A231" s="9" t="s">
        <v>37</v>
      </c>
      <c r="B231" s="7" t="s">
        <v>260</v>
      </c>
      <c r="C231" s="4">
        <v>600</v>
      </c>
      <c r="D231" s="17">
        <f>D232</f>
        <v>74.099999999999994</v>
      </c>
    </row>
    <row r="232" spans="1:4">
      <c r="A232" s="9" t="s">
        <v>16</v>
      </c>
      <c r="B232" s="7" t="s">
        <v>260</v>
      </c>
      <c r="C232" s="4">
        <v>610</v>
      </c>
      <c r="D232" s="17">
        <v>74.099999999999994</v>
      </c>
    </row>
    <row r="233" spans="1:4" ht="47.25">
      <c r="A233" s="9" t="s">
        <v>223</v>
      </c>
      <c r="B233" s="7" t="s">
        <v>219</v>
      </c>
      <c r="C233" s="7"/>
      <c r="D233" s="17">
        <f>D234</f>
        <v>1207.3</v>
      </c>
    </row>
    <row r="234" spans="1:4" ht="31.5">
      <c r="A234" s="28" t="s">
        <v>64</v>
      </c>
      <c r="B234" s="7" t="s">
        <v>220</v>
      </c>
      <c r="C234" s="7"/>
      <c r="D234" s="17">
        <f>D235</f>
        <v>1207.3</v>
      </c>
    </row>
    <row r="235" spans="1:4">
      <c r="A235" s="9" t="s">
        <v>7</v>
      </c>
      <c r="B235" s="7" t="s">
        <v>220</v>
      </c>
      <c r="C235" s="7" t="s">
        <v>221</v>
      </c>
      <c r="D235" s="17">
        <f>D236</f>
        <v>1207.3</v>
      </c>
    </row>
    <row r="236" spans="1:4">
      <c r="A236" s="9" t="s">
        <v>10</v>
      </c>
      <c r="B236" s="7" t="s">
        <v>220</v>
      </c>
      <c r="C236" s="7" t="s">
        <v>222</v>
      </c>
      <c r="D236" s="17">
        <v>1207.3</v>
      </c>
    </row>
    <row r="237" spans="1:4">
      <c r="A237" s="9" t="s">
        <v>28</v>
      </c>
      <c r="B237" s="7" t="s">
        <v>65</v>
      </c>
      <c r="C237" s="4"/>
      <c r="D237" s="17">
        <f>D238+D248+D255+D258+D261+D264+D267+D270+D288+D300+D327+D330+D333+D293+D241+D283+D312+D324+D307+D245+D273+D280+D296+D315+D318+D321</f>
        <v>155104</v>
      </c>
    </row>
    <row r="238" spans="1:4" ht="47.25">
      <c r="A238" s="9" t="s">
        <v>53</v>
      </c>
      <c r="B238" s="7" t="s">
        <v>71</v>
      </c>
      <c r="C238" s="4"/>
      <c r="D238" s="17">
        <f>D239</f>
        <v>2584.6</v>
      </c>
    </row>
    <row r="239" spans="1:4" ht="31.5">
      <c r="A239" s="9" t="s">
        <v>37</v>
      </c>
      <c r="B239" s="7" t="s">
        <v>71</v>
      </c>
      <c r="C239" s="4">
        <v>600</v>
      </c>
      <c r="D239" s="17">
        <f>D240</f>
        <v>2584.6</v>
      </c>
    </row>
    <row r="240" spans="1:4">
      <c r="A240" s="9" t="s">
        <v>54</v>
      </c>
      <c r="B240" s="7" t="s">
        <v>71</v>
      </c>
      <c r="C240" s="4">
        <v>620</v>
      </c>
      <c r="D240" s="17">
        <v>2584.6</v>
      </c>
    </row>
    <row r="241" spans="1:4" ht="31.5">
      <c r="A241" s="14" t="s">
        <v>94</v>
      </c>
      <c r="B241" s="7" t="s">
        <v>93</v>
      </c>
      <c r="C241" s="4"/>
      <c r="D241" s="17">
        <f>D242</f>
        <v>11863.199999999999</v>
      </c>
    </row>
    <row r="242" spans="1:4" ht="63">
      <c r="A242" s="9" t="s">
        <v>29</v>
      </c>
      <c r="B242" s="7" t="s">
        <v>93</v>
      </c>
      <c r="C242" s="4">
        <v>100</v>
      </c>
      <c r="D242" s="17">
        <f>D243+D244</f>
        <v>11863.199999999999</v>
      </c>
    </row>
    <row r="243" spans="1:4">
      <c r="A243" s="9" t="s">
        <v>91</v>
      </c>
      <c r="B243" s="7" t="s">
        <v>93</v>
      </c>
      <c r="C243" s="4">
        <v>110</v>
      </c>
      <c r="D243" s="17">
        <v>10618.4</v>
      </c>
    </row>
    <row r="244" spans="1:4" ht="31.5">
      <c r="A244" s="9" t="s">
        <v>30</v>
      </c>
      <c r="B244" s="7" t="s">
        <v>93</v>
      </c>
      <c r="C244" s="4">
        <v>120</v>
      </c>
      <c r="D244" s="17">
        <v>1244.8</v>
      </c>
    </row>
    <row r="245" spans="1:4" ht="31.5">
      <c r="A245" s="9" t="s">
        <v>239</v>
      </c>
      <c r="B245" s="7" t="s">
        <v>240</v>
      </c>
      <c r="C245" s="7"/>
      <c r="D245" s="17">
        <f>D246</f>
        <v>100</v>
      </c>
    </row>
    <row r="246" spans="1:4">
      <c r="A246" s="9" t="s">
        <v>7</v>
      </c>
      <c r="B246" s="7" t="s">
        <v>240</v>
      </c>
      <c r="C246" s="7" t="s">
        <v>221</v>
      </c>
      <c r="D246" s="17">
        <f>D247</f>
        <v>100</v>
      </c>
    </row>
    <row r="247" spans="1:4">
      <c r="A247" s="9" t="s">
        <v>10</v>
      </c>
      <c r="B247" s="7" t="s">
        <v>240</v>
      </c>
      <c r="C247" s="7" t="s">
        <v>222</v>
      </c>
      <c r="D247" s="17">
        <v>100</v>
      </c>
    </row>
    <row r="248" spans="1:4">
      <c r="A248" s="9" t="s">
        <v>8</v>
      </c>
      <c r="B248" s="7" t="s">
        <v>70</v>
      </c>
      <c r="C248" s="4"/>
      <c r="D248" s="17">
        <f>D253+D251+D249</f>
        <v>2983.7</v>
      </c>
    </row>
    <row r="249" spans="1:4" ht="31.5">
      <c r="A249" s="9" t="s">
        <v>95</v>
      </c>
      <c r="B249" s="7" t="s">
        <v>70</v>
      </c>
      <c r="C249" s="4">
        <v>200</v>
      </c>
      <c r="D249" s="17">
        <f>D250</f>
        <v>588</v>
      </c>
    </row>
    <row r="250" spans="1:4" ht="31.5">
      <c r="A250" s="9" t="s">
        <v>31</v>
      </c>
      <c r="B250" s="7" t="s">
        <v>70</v>
      </c>
      <c r="C250" s="4">
        <v>240</v>
      </c>
      <c r="D250" s="17">
        <v>588</v>
      </c>
    </row>
    <row r="251" spans="1:4">
      <c r="A251" s="9" t="s">
        <v>7</v>
      </c>
      <c r="B251" s="7" t="s">
        <v>70</v>
      </c>
      <c r="C251" s="4">
        <v>500</v>
      </c>
      <c r="D251" s="17">
        <f>D252</f>
        <v>1804.5</v>
      </c>
    </row>
    <row r="252" spans="1:4">
      <c r="A252" s="9" t="s">
        <v>10</v>
      </c>
      <c r="B252" s="7" t="s">
        <v>70</v>
      </c>
      <c r="C252" s="4">
        <v>540</v>
      </c>
      <c r="D252" s="17">
        <v>1804.5</v>
      </c>
    </row>
    <row r="253" spans="1:4">
      <c r="A253" s="9" t="s">
        <v>15</v>
      </c>
      <c r="B253" s="7" t="s">
        <v>70</v>
      </c>
      <c r="C253" s="4">
        <v>800</v>
      </c>
      <c r="D253" s="17">
        <f>D254</f>
        <v>591.20000000000005</v>
      </c>
    </row>
    <row r="254" spans="1:4">
      <c r="A254" s="9" t="s">
        <v>88</v>
      </c>
      <c r="B254" s="7" t="s">
        <v>70</v>
      </c>
      <c r="C254" s="4">
        <v>870</v>
      </c>
      <c r="D254" s="17">
        <v>591.20000000000005</v>
      </c>
    </row>
    <row r="255" spans="1:4">
      <c r="A255" s="9" t="s">
        <v>4</v>
      </c>
      <c r="B255" s="7" t="s">
        <v>66</v>
      </c>
      <c r="C255" s="4"/>
      <c r="D255" s="17">
        <f>D256</f>
        <v>5212.8</v>
      </c>
    </row>
    <row r="256" spans="1:4" ht="63">
      <c r="A256" s="9" t="s">
        <v>29</v>
      </c>
      <c r="B256" s="7" t="s">
        <v>66</v>
      </c>
      <c r="C256" s="4">
        <v>100</v>
      </c>
      <c r="D256" s="17">
        <f>D257</f>
        <v>5212.8</v>
      </c>
    </row>
    <row r="257" spans="1:4" ht="31.5">
      <c r="A257" s="9" t="s">
        <v>30</v>
      </c>
      <c r="B257" s="7" t="s">
        <v>66</v>
      </c>
      <c r="C257" s="4">
        <v>120</v>
      </c>
      <c r="D257" s="17">
        <v>5212.8</v>
      </c>
    </row>
    <row r="258" spans="1:4">
      <c r="A258" s="9" t="s">
        <v>1</v>
      </c>
      <c r="B258" s="7" t="s">
        <v>67</v>
      </c>
      <c r="C258" s="4"/>
      <c r="D258" s="17">
        <f>D259</f>
        <v>987.4</v>
      </c>
    </row>
    <row r="259" spans="1:4" ht="63">
      <c r="A259" s="9" t="s">
        <v>29</v>
      </c>
      <c r="B259" s="7" t="s">
        <v>67</v>
      </c>
      <c r="C259" s="4">
        <v>100</v>
      </c>
      <c r="D259" s="17">
        <f>D260</f>
        <v>987.4</v>
      </c>
    </row>
    <row r="260" spans="1:4" ht="31.5">
      <c r="A260" s="9" t="s">
        <v>30</v>
      </c>
      <c r="B260" s="7" t="s">
        <v>67</v>
      </c>
      <c r="C260" s="4">
        <v>120</v>
      </c>
      <c r="D260" s="17">
        <v>987.4</v>
      </c>
    </row>
    <row r="261" spans="1:4" ht="31.5">
      <c r="A261" s="9" t="s">
        <v>83</v>
      </c>
      <c r="B261" s="7" t="s">
        <v>82</v>
      </c>
      <c r="C261" s="4"/>
      <c r="D261" s="17">
        <f>D262</f>
        <v>1649</v>
      </c>
    </row>
    <row r="262" spans="1:4" ht="63">
      <c r="A262" s="9" t="s">
        <v>29</v>
      </c>
      <c r="B262" s="7" t="s">
        <v>82</v>
      </c>
      <c r="C262" s="4">
        <v>100</v>
      </c>
      <c r="D262" s="17">
        <f>D263</f>
        <v>1649</v>
      </c>
    </row>
    <row r="263" spans="1:4" ht="31.5">
      <c r="A263" s="9" t="s">
        <v>30</v>
      </c>
      <c r="B263" s="7" t="s">
        <v>82</v>
      </c>
      <c r="C263" s="4">
        <v>120</v>
      </c>
      <c r="D263" s="17">
        <v>1649</v>
      </c>
    </row>
    <row r="264" spans="1:4">
      <c r="A264" s="9" t="s">
        <v>39</v>
      </c>
      <c r="B264" s="7" t="s">
        <v>72</v>
      </c>
      <c r="C264" s="4"/>
      <c r="D264" s="17">
        <f>D265</f>
        <v>1862.1</v>
      </c>
    </row>
    <row r="265" spans="1:4">
      <c r="A265" s="9" t="s">
        <v>24</v>
      </c>
      <c r="B265" s="7" t="s">
        <v>72</v>
      </c>
      <c r="C265" s="4">
        <v>300</v>
      </c>
      <c r="D265" s="17">
        <f>D266</f>
        <v>1862.1</v>
      </c>
    </row>
    <row r="266" spans="1:4">
      <c r="A266" s="9" t="s">
        <v>17</v>
      </c>
      <c r="B266" s="7" t="s">
        <v>72</v>
      </c>
      <c r="C266" s="4">
        <v>310</v>
      </c>
      <c r="D266" s="17">
        <v>1862.1</v>
      </c>
    </row>
    <row r="267" spans="1:4" ht="47.25">
      <c r="A267" s="19" t="s">
        <v>78</v>
      </c>
      <c r="B267" s="7" t="s">
        <v>79</v>
      </c>
      <c r="C267" s="4"/>
      <c r="D267" s="17">
        <f>D268</f>
        <v>11.8</v>
      </c>
    </row>
    <row r="268" spans="1:4" ht="31.5">
      <c r="A268" s="9" t="s">
        <v>95</v>
      </c>
      <c r="B268" s="7" t="s">
        <v>79</v>
      </c>
      <c r="C268" s="4">
        <v>200</v>
      </c>
      <c r="D268" s="17">
        <f>D269</f>
        <v>11.8</v>
      </c>
    </row>
    <row r="269" spans="1:4" ht="31.5">
      <c r="A269" s="9" t="s">
        <v>31</v>
      </c>
      <c r="B269" s="7" t="s">
        <v>79</v>
      </c>
      <c r="C269" s="4">
        <v>240</v>
      </c>
      <c r="D269" s="17">
        <v>11.8</v>
      </c>
    </row>
    <row r="270" spans="1:4" ht="47.25">
      <c r="A270" s="19" t="s">
        <v>203</v>
      </c>
      <c r="B270" s="7" t="s">
        <v>84</v>
      </c>
      <c r="C270" s="4"/>
      <c r="D270" s="17">
        <f>D271</f>
        <v>4842.1000000000004</v>
      </c>
    </row>
    <row r="271" spans="1:4" ht="31.5">
      <c r="A271" s="9" t="s">
        <v>95</v>
      </c>
      <c r="B271" s="7" t="s">
        <v>84</v>
      </c>
      <c r="C271" s="4">
        <v>200</v>
      </c>
      <c r="D271" s="17">
        <f>D272</f>
        <v>4842.1000000000004</v>
      </c>
    </row>
    <row r="272" spans="1:4" ht="31.5">
      <c r="A272" s="9" t="s">
        <v>31</v>
      </c>
      <c r="B272" s="7" t="s">
        <v>84</v>
      </c>
      <c r="C272" s="4">
        <v>240</v>
      </c>
      <c r="D272" s="17">
        <v>4842.1000000000004</v>
      </c>
    </row>
    <row r="273" spans="1:4" ht="31.5">
      <c r="A273" s="9" t="s">
        <v>259</v>
      </c>
      <c r="B273" s="7" t="s">
        <v>241</v>
      </c>
      <c r="C273" s="4"/>
      <c r="D273" s="17">
        <f>D274+D276+D278</f>
        <v>6905</v>
      </c>
    </row>
    <row r="274" spans="1:4" ht="31.5">
      <c r="A274" s="9" t="s">
        <v>95</v>
      </c>
      <c r="B274" s="7" t="s">
        <v>241</v>
      </c>
      <c r="C274" s="4">
        <v>200</v>
      </c>
      <c r="D274" s="17">
        <f>D275</f>
        <v>100</v>
      </c>
    </row>
    <row r="275" spans="1:4" ht="31.5">
      <c r="A275" s="9" t="s">
        <v>31</v>
      </c>
      <c r="B275" s="7" t="s">
        <v>241</v>
      </c>
      <c r="C275" s="4">
        <v>240</v>
      </c>
      <c r="D275" s="17">
        <v>100</v>
      </c>
    </row>
    <row r="276" spans="1:4">
      <c r="A276" s="9" t="s">
        <v>7</v>
      </c>
      <c r="B276" s="7" t="s">
        <v>241</v>
      </c>
      <c r="C276" s="4">
        <v>500</v>
      </c>
      <c r="D276" s="17">
        <f>D277</f>
        <v>2000</v>
      </c>
    </row>
    <row r="277" spans="1:4">
      <c r="A277" s="9" t="s">
        <v>10</v>
      </c>
      <c r="B277" s="7" t="s">
        <v>241</v>
      </c>
      <c r="C277" s="4">
        <v>540</v>
      </c>
      <c r="D277" s="17">
        <v>2000</v>
      </c>
    </row>
    <row r="278" spans="1:4" ht="31.5">
      <c r="A278" s="9" t="s">
        <v>37</v>
      </c>
      <c r="B278" s="7" t="s">
        <v>241</v>
      </c>
      <c r="C278" s="4">
        <v>600</v>
      </c>
      <c r="D278" s="17">
        <f>D279</f>
        <v>4805</v>
      </c>
    </row>
    <row r="279" spans="1:4">
      <c r="A279" s="9" t="s">
        <v>16</v>
      </c>
      <c r="B279" s="7" t="s">
        <v>241</v>
      </c>
      <c r="C279" s="4">
        <v>610</v>
      </c>
      <c r="D279" s="17">
        <v>4805</v>
      </c>
    </row>
    <row r="280" spans="1:4" ht="78.75">
      <c r="A280" s="9" t="s">
        <v>242</v>
      </c>
      <c r="B280" s="7" t="s">
        <v>243</v>
      </c>
      <c r="C280" s="7"/>
      <c r="D280" s="17">
        <f>D281</f>
        <v>4130</v>
      </c>
    </row>
    <row r="281" spans="1:4" ht="31.5">
      <c r="A281" s="9" t="s">
        <v>37</v>
      </c>
      <c r="B281" s="7" t="s">
        <v>243</v>
      </c>
      <c r="C281" s="7" t="s">
        <v>234</v>
      </c>
      <c r="D281" s="17">
        <f>D282</f>
        <v>4130</v>
      </c>
    </row>
    <row r="282" spans="1:4">
      <c r="A282" s="9" t="s">
        <v>16</v>
      </c>
      <c r="B282" s="7" t="s">
        <v>243</v>
      </c>
      <c r="C282" s="7" t="s">
        <v>235</v>
      </c>
      <c r="D282" s="17">
        <v>4130</v>
      </c>
    </row>
    <row r="283" spans="1:4">
      <c r="A283" s="9" t="s">
        <v>199</v>
      </c>
      <c r="B283" s="7" t="s">
        <v>102</v>
      </c>
      <c r="C283" s="4"/>
      <c r="D283" s="17">
        <f>D284+D286</f>
        <v>1662.5</v>
      </c>
    </row>
    <row r="284" spans="1:4" ht="63">
      <c r="A284" s="9" t="s">
        <v>29</v>
      </c>
      <c r="B284" s="7" t="s">
        <v>102</v>
      </c>
      <c r="C284" s="4">
        <v>100</v>
      </c>
      <c r="D284" s="17">
        <f>D285</f>
        <v>1652.5</v>
      </c>
    </row>
    <row r="285" spans="1:4" ht="31.5">
      <c r="A285" s="9" t="s">
        <v>30</v>
      </c>
      <c r="B285" s="7" t="s">
        <v>102</v>
      </c>
      <c r="C285" s="4">
        <v>120</v>
      </c>
      <c r="D285" s="17">
        <v>1652.5</v>
      </c>
    </row>
    <row r="286" spans="1:4" ht="31.5">
      <c r="A286" s="9" t="s">
        <v>95</v>
      </c>
      <c r="B286" s="7" t="s">
        <v>102</v>
      </c>
      <c r="C286" s="4">
        <v>200</v>
      </c>
      <c r="D286" s="17">
        <f>D287</f>
        <v>10</v>
      </c>
    </row>
    <row r="287" spans="1:4" ht="31.5">
      <c r="A287" s="9" t="s">
        <v>31</v>
      </c>
      <c r="B287" s="7" t="s">
        <v>102</v>
      </c>
      <c r="C287" s="4">
        <v>240</v>
      </c>
      <c r="D287" s="17">
        <v>10</v>
      </c>
    </row>
    <row r="288" spans="1:4" ht="31.5">
      <c r="A288" s="9" t="s">
        <v>98</v>
      </c>
      <c r="B288" s="7" t="s">
        <v>69</v>
      </c>
      <c r="C288" s="4"/>
      <c r="D288" s="17">
        <f>D289+D291</f>
        <v>6.1000000000000005</v>
      </c>
    </row>
    <row r="289" spans="1:4" ht="31.5">
      <c r="A289" s="9" t="s">
        <v>95</v>
      </c>
      <c r="B289" s="7" t="s">
        <v>69</v>
      </c>
      <c r="C289" s="4">
        <v>200</v>
      </c>
      <c r="D289" s="17">
        <f>D290</f>
        <v>1.2</v>
      </c>
    </row>
    <row r="290" spans="1:4" ht="31.5">
      <c r="A290" s="9" t="s">
        <v>31</v>
      </c>
      <c r="B290" s="7" t="s">
        <v>69</v>
      </c>
      <c r="C290" s="4">
        <v>240</v>
      </c>
      <c r="D290" s="17">
        <v>1.2</v>
      </c>
    </row>
    <row r="291" spans="1:4">
      <c r="A291" s="9" t="s">
        <v>7</v>
      </c>
      <c r="B291" s="7" t="s">
        <v>69</v>
      </c>
      <c r="C291" s="4">
        <v>500</v>
      </c>
      <c r="D291" s="17">
        <f>D292</f>
        <v>4.9000000000000004</v>
      </c>
    </row>
    <row r="292" spans="1:4">
      <c r="A292" s="9" t="s">
        <v>14</v>
      </c>
      <c r="B292" s="7" t="s">
        <v>69</v>
      </c>
      <c r="C292" s="4">
        <v>530</v>
      </c>
      <c r="D292" s="17">
        <v>4.9000000000000004</v>
      </c>
    </row>
    <row r="293" spans="1:4" ht="47.25">
      <c r="A293" s="9" t="s">
        <v>204</v>
      </c>
      <c r="B293" s="7" t="s">
        <v>90</v>
      </c>
      <c r="C293" s="4"/>
      <c r="D293" s="17">
        <f>D294</f>
        <v>134</v>
      </c>
    </row>
    <row r="294" spans="1:4" ht="63">
      <c r="A294" s="9" t="s">
        <v>29</v>
      </c>
      <c r="B294" s="7" t="s">
        <v>90</v>
      </c>
      <c r="C294" s="4">
        <v>100</v>
      </c>
      <c r="D294" s="17">
        <f>D295</f>
        <v>134</v>
      </c>
    </row>
    <row r="295" spans="1:4" ht="31.5">
      <c r="A295" s="9" t="s">
        <v>30</v>
      </c>
      <c r="B295" s="7" t="s">
        <v>90</v>
      </c>
      <c r="C295" s="7" t="s">
        <v>85</v>
      </c>
      <c r="D295" s="17">
        <v>134</v>
      </c>
    </row>
    <row r="296" spans="1:4" ht="47.25">
      <c r="A296" s="9" t="s">
        <v>244</v>
      </c>
      <c r="B296" s="7" t="s">
        <v>245</v>
      </c>
      <c r="C296" s="7"/>
      <c r="D296" s="17">
        <f>D297+D299</f>
        <v>4442</v>
      </c>
    </row>
    <row r="297" spans="1:4" ht="63">
      <c r="A297" s="9" t="s">
        <v>29</v>
      </c>
      <c r="B297" s="7" t="s">
        <v>245</v>
      </c>
      <c r="C297" s="7" t="s">
        <v>225</v>
      </c>
      <c r="D297" s="17">
        <f>D298</f>
        <v>2696</v>
      </c>
    </row>
    <row r="298" spans="1:4" ht="31.5">
      <c r="A298" s="9" t="s">
        <v>30</v>
      </c>
      <c r="B298" s="7" t="s">
        <v>245</v>
      </c>
      <c r="C298" s="7" t="s">
        <v>85</v>
      </c>
      <c r="D298" s="17">
        <v>2696</v>
      </c>
    </row>
    <row r="299" spans="1:4">
      <c r="A299" s="9" t="s">
        <v>55</v>
      </c>
      <c r="B299" s="7" t="s">
        <v>245</v>
      </c>
      <c r="C299" s="7" t="s">
        <v>227</v>
      </c>
      <c r="D299" s="17">
        <v>1746</v>
      </c>
    </row>
    <row r="300" spans="1:4">
      <c r="A300" s="9" t="s">
        <v>12</v>
      </c>
      <c r="B300" s="7" t="s">
        <v>68</v>
      </c>
      <c r="C300" s="4"/>
      <c r="D300" s="17">
        <f>D301+D304</f>
        <v>320.5</v>
      </c>
    </row>
    <row r="301" spans="1:4">
      <c r="A301" s="9" t="s">
        <v>24</v>
      </c>
      <c r="B301" s="7" t="s">
        <v>68</v>
      </c>
      <c r="C301" s="4">
        <v>300</v>
      </c>
      <c r="D301" s="17">
        <f>D302+D303</f>
        <v>112.5</v>
      </c>
    </row>
    <row r="302" spans="1:4" ht="31.5">
      <c r="A302" s="9" t="s">
        <v>92</v>
      </c>
      <c r="B302" s="7" t="s">
        <v>68</v>
      </c>
      <c r="C302" s="4">
        <v>320</v>
      </c>
      <c r="D302" s="17">
        <v>34.5</v>
      </c>
    </row>
    <row r="303" spans="1:4">
      <c r="A303" s="9" t="s">
        <v>55</v>
      </c>
      <c r="B303" s="7" t="s">
        <v>68</v>
      </c>
      <c r="C303" s="4">
        <v>350</v>
      </c>
      <c r="D303" s="17">
        <v>78</v>
      </c>
    </row>
    <row r="304" spans="1:4">
      <c r="A304" s="9" t="s">
        <v>15</v>
      </c>
      <c r="B304" s="7" t="s">
        <v>68</v>
      </c>
      <c r="C304" s="4">
        <v>800</v>
      </c>
      <c r="D304" s="17">
        <f>D306+D305</f>
        <v>208</v>
      </c>
    </row>
    <row r="305" spans="1:4">
      <c r="A305" s="9" t="s">
        <v>246</v>
      </c>
      <c r="B305" s="7" t="s">
        <v>68</v>
      </c>
      <c r="C305" s="7" t="s">
        <v>247</v>
      </c>
      <c r="D305" s="17">
        <v>30</v>
      </c>
    </row>
    <row r="306" spans="1:4">
      <c r="A306" s="9" t="s">
        <v>13</v>
      </c>
      <c r="B306" s="7" t="s">
        <v>68</v>
      </c>
      <c r="C306" s="4">
        <v>850</v>
      </c>
      <c r="D306" s="17">
        <v>178</v>
      </c>
    </row>
    <row r="307" spans="1:4" ht="54" customHeight="1">
      <c r="A307" s="9" t="s">
        <v>255</v>
      </c>
      <c r="B307" s="7" t="s">
        <v>224</v>
      </c>
      <c r="C307" s="7"/>
      <c r="D307" s="17">
        <f>D308+D310</f>
        <v>1947.4</v>
      </c>
    </row>
    <row r="308" spans="1:4" ht="63">
      <c r="A308" s="9" t="s">
        <v>29</v>
      </c>
      <c r="B308" s="7" t="s">
        <v>224</v>
      </c>
      <c r="C308" s="7" t="s">
        <v>225</v>
      </c>
      <c r="D308" s="17">
        <f>D309</f>
        <v>1179</v>
      </c>
    </row>
    <row r="309" spans="1:4" ht="31.5">
      <c r="A309" s="9" t="s">
        <v>30</v>
      </c>
      <c r="B309" s="7" t="s">
        <v>224</v>
      </c>
      <c r="C309" s="7" t="s">
        <v>85</v>
      </c>
      <c r="D309" s="17">
        <v>1179</v>
      </c>
    </row>
    <row r="310" spans="1:4">
      <c r="A310" s="9" t="s">
        <v>24</v>
      </c>
      <c r="B310" s="7" t="s">
        <v>224</v>
      </c>
      <c r="C310" s="7" t="s">
        <v>226</v>
      </c>
      <c r="D310" s="17">
        <f>D311</f>
        <v>768.4</v>
      </c>
    </row>
    <row r="311" spans="1:4">
      <c r="A311" s="9" t="s">
        <v>55</v>
      </c>
      <c r="B311" s="7" t="s">
        <v>224</v>
      </c>
      <c r="C311" s="7" t="s">
        <v>227</v>
      </c>
      <c r="D311" s="17">
        <v>768.4</v>
      </c>
    </row>
    <row r="312" spans="1:4" ht="47.25">
      <c r="A312" s="9" t="s">
        <v>201</v>
      </c>
      <c r="B312" s="4" t="s">
        <v>200</v>
      </c>
      <c r="C312" s="4"/>
      <c r="D312" s="17">
        <f>D313</f>
        <v>26671.3</v>
      </c>
    </row>
    <row r="313" spans="1:4">
      <c r="A313" s="9" t="s">
        <v>7</v>
      </c>
      <c r="B313" s="4" t="s">
        <v>200</v>
      </c>
      <c r="C313" s="4">
        <v>500</v>
      </c>
      <c r="D313" s="17">
        <f>D314</f>
        <v>26671.3</v>
      </c>
    </row>
    <row r="314" spans="1:4">
      <c r="A314" s="9" t="s">
        <v>202</v>
      </c>
      <c r="B314" s="4" t="s">
        <v>200</v>
      </c>
      <c r="C314" s="4">
        <v>520</v>
      </c>
      <c r="D314" s="17">
        <v>26671.3</v>
      </c>
    </row>
    <row r="315" spans="1:4" ht="31.5">
      <c r="A315" s="9" t="s">
        <v>248</v>
      </c>
      <c r="B315" s="7" t="s">
        <v>249</v>
      </c>
      <c r="C315" s="7"/>
      <c r="D315" s="17">
        <f>D316</f>
        <v>15</v>
      </c>
    </row>
    <row r="316" spans="1:4" ht="31.5">
      <c r="A316" s="9" t="s">
        <v>95</v>
      </c>
      <c r="B316" s="7" t="s">
        <v>249</v>
      </c>
      <c r="C316" s="7" t="s">
        <v>231</v>
      </c>
      <c r="D316" s="17">
        <f>D317</f>
        <v>15</v>
      </c>
    </row>
    <row r="317" spans="1:4" ht="31.5">
      <c r="A317" s="9" t="s">
        <v>31</v>
      </c>
      <c r="B317" s="7" t="s">
        <v>249</v>
      </c>
      <c r="C317" s="7" t="s">
        <v>232</v>
      </c>
      <c r="D317" s="17">
        <v>15</v>
      </c>
    </row>
    <row r="318" spans="1:4" ht="47.25">
      <c r="A318" s="9" t="s">
        <v>250</v>
      </c>
      <c r="B318" s="4" t="s">
        <v>251</v>
      </c>
      <c r="C318" s="7"/>
      <c r="D318" s="17">
        <f>D319</f>
        <v>9191.9</v>
      </c>
    </row>
    <row r="319" spans="1:4">
      <c r="A319" s="9" t="s">
        <v>7</v>
      </c>
      <c r="B319" s="4" t="s">
        <v>251</v>
      </c>
      <c r="C319" s="7" t="s">
        <v>221</v>
      </c>
      <c r="D319" s="17">
        <f>D320</f>
        <v>9191.9</v>
      </c>
    </row>
    <row r="320" spans="1:4">
      <c r="A320" s="9" t="s">
        <v>202</v>
      </c>
      <c r="B320" s="4" t="s">
        <v>251</v>
      </c>
      <c r="C320" s="7" t="s">
        <v>228</v>
      </c>
      <c r="D320" s="17">
        <v>9191.9</v>
      </c>
    </row>
    <row r="321" spans="1:4" ht="47.25">
      <c r="A321" s="9" t="s">
        <v>252</v>
      </c>
      <c r="B321" s="4" t="s">
        <v>253</v>
      </c>
      <c r="C321" s="4"/>
      <c r="D321" s="17">
        <f>D322</f>
        <v>4952.8999999999996</v>
      </c>
    </row>
    <row r="322" spans="1:4">
      <c r="A322" s="9" t="s">
        <v>7</v>
      </c>
      <c r="B322" s="4" t="s">
        <v>253</v>
      </c>
      <c r="C322" s="4">
        <v>500</v>
      </c>
      <c r="D322" s="17">
        <f>D323</f>
        <v>4952.8999999999996</v>
      </c>
    </row>
    <row r="323" spans="1:4">
      <c r="A323" s="9" t="s">
        <v>202</v>
      </c>
      <c r="B323" s="4" t="s">
        <v>253</v>
      </c>
      <c r="C323" s="4">
        <v>520</v>
      </c>
      <c r="D323" s="17">
        <v>4952.8999999999996</v>
      </c>
    </row>
    <row r="324" spans="1:4">
      <c r="A324" s="9" t="s">
        <v>206</v>
      </c>
      <c r="B324" s="15" t="s">
        <v>205</v>
      </c>
      <c r="C324" s="4"/>
      <c r="D324" s="17">
        <f>D325</f>
        <v>21325.9</v>
      </c>
    </row>
    <row r="325" spans="1:4">
      <c r="A325" s="9" t="s">
        <v>7</v>
      </c>
      <c r="B325" s="11" t="s">
        <v>205</v>
      </c>
      <c r="C325" s="4">
        <v>500</v>
      </c>
      <c r="D325" s="17">
        <f>D326</f>
        <v>21325.9</v>
      </c>
    </row>
    <row r="326" spans="1:4">
      <c r="A326" s="9" t="s">
        <v>202</v>
      </c>
      <c r="B326" s="11" t="s">
        <v>205</v>
      </c>
      <c r="C326" s="4">
        <v>520</v>
      </c>
      <c r="D326" s="17">
        <v>21325.9</v>
      </c>
    </row>
    <row r="327" spans="1:4">
      <c r="A327" s="9" t="s">
        <v>19</v>
      </c>
      <c r="B327" s="7" t="s">
        <v>77</v>
      </c>
      <c r="C327" s="4"/>
      <c r="D327" s="17">
        <f>D328</f>
        <v>3.7</v>
      </c>
    </row>
    <row r="328" spans="1:4">
      <c r="A328" s="9" t="s">
        <v>24</v>
      </c>
      <c r="B328" s="7" t="s">
        <v>77</v>
      </c>
      <c r="C328" s="4">
        <v>300</v>
      </c>
      <c r="D328" s="17">
        <f>D329</f>
        <v>3.7</v>
      </c>
    </row>
    <row r="329" spans="1:4">
      <c r="A329" s="9" t="s">
        <v>17</v>
      </c>
      <c r="B329" s="7" t="s">
        <v>77</v>
      </c>
      <c r="C329" s="4">
        <v>310</v>
      </c>
      <c r="D329" s="17">
        <v>3.7</v>
      </c>
    </row>
    <row r="330" spans="1:4" ht="63">
      <c r="A330" s="9" t="s">
        <v>73</v>
      </c>
      <c r="B330" s="7" t="s">
        <v>76</v>
      </c>
      <c r="C330" s="4"/>
      <c r="D330" s="17">
        <f>D331</f>
        <v>8518.2000000000007</v>
      </c>
    </row>
    <row r="331" spans="1:4" ht="63">
      <c r="A331" s="9" t="s">
        <v>29</v>
      </c>
      <c r="B331" s="7" t="s">
        <v>76</v>
      </c>
      <c r="C331" s="4">
        <v>100</v>
      </c>
      <c r="D331" s="17">
        <f>D332</f>
        <v>8518.2000000000007</v>
      </c>
    </row>
    <row r="332" spans="1:4" ht="31.5">
      <c r="A332" s="9" t="s">
        <v>30</v>
      </c>
      <c r="B332" s="7" t="s">
        <v>76</v>
      </c>
      <c r="C332" s="4">
        <v>120</v>
      </c>
      <c r="D332" s="17">
        <v>8518.2000000000007</v>
      </c>
    </row>
    <row r="333" spans="1:4" ht="31.5">
      <c r="A333" s="9" t="s">
        <v>64</v>
      </c>
      <c r="B333" s="7" t="s">
        <v>75</v>
      </c>
      <c r="C333" s="4"/>
      <c r="D333" s="17">
        <f>D334</f>
        <v>32780.9</v>
      </c>
    </row>
    <row r="334" spans="1:4">
      <c r="A334" s="9" t="s">
        <v>7</v>
      </c>
      <c r="B334" s="7" t="s">
        <v>75</v>
      </c>
      <c r="C334" s="4">
        <v>500</v>
      </c>
      <c r="D334" s="17">
        <f>D335</f>
        <v>32780.9</v>
      </c>
    </row>
    <row r="335" spans="1:4">
      <c r="A335" s="9" t="s">
        <v>10</v>
      </c>
      <c r="B335" s="7" t="s">
        <v>75</v>
      </c>
      <c r="C335" s="4">
        <v>540</v>
      </c>
      <c r="D335" s="17">
        <v>32780.9</v>
      </c>
    </row>
    <row r="336" spans="1:4">
      <c r="A336" s="9" t="s">
        <v>51</v>
      </c>
      <c r="B336" s="7"/>
      <c r="C336" s="4"/>
      <c r="D336" s="17">
        <f>D237+D203+D199+D165+D150+D51+D44+D11+D226+D39+D233</f>
        <v>1511432.6</v>
      </c>
    </row>
    <row r="337" spans="3:4">
      <c r="C337" s="3"/>
    </row>
    <row r="338" spans="3:4">
      <c r="C338" s="3"/>
      <c r="D338" s="18"/>
    </row>
    <row r="339" spans="3:4">
      <c r="C339" s="3"/>
      <c r="D339" s="18"/>
    </row>
    <row r="340" spans="3:4">
      <c r="C340" s="3"/>
    </row>
    <row r="341" spans="3:4">
      <c r="C341" s="3"/>
    </row>
    <row r="342" spans="3:4">
      <c r="C342" s="3"/>
    </row>
    <row r="343" spans="3:4">
      <c r="C343" s="3"/>
    </row>
    <row r="344" spans="3:4">
      <c r="C344" s="3"/>
    </row>
    <row r="345" spans="3:4">
      <c r="C345" s="3"/>
    </row>
    <row r="346" spans="3:4">
      <c r="C346" s="3"/>
    </row>
    <row r="347" spans="3:4">
      <c r="C347" s="3"/>
    </row>
    <row r="348" spans="3:4">
      <c r="C348" s="3"/>
    </row>
    <row r="349" spans="3:4">
      <c r="C349" s="3"/>
    </row>
    <row r="350" spans="3:4">
      <c r="C350" s="3"/>
    </row>
    <row r="351" spans="3:4">
      <c r="C351" s="3"/>
    </row>
    <row r="352" spans="3:4">
      <c r="C352" s="3"/>
    </row>
    <row r="353" spans="3:3">
      <c r="C353" s="3"/>
    </row>
    <row r="354" spans="3:3">
      <c r="C354" s="3"/>
    </row>
    <row r="355" spans="3:3">
      <c r="C355" s="3"/>
    </row>
    <row r="356" spans="3:3">
      <c r="C356" s="3"/>
    </row>
  </sheetData>
  <mergeCells count="10">
    <mergeCell ref="B1:D1"/>
    <mergeCell ref="B2:D2"/>
    <mergeCell ref="B3:D3"/>
    <mergeCell ref="E214:E215"/>
    <mergeCell ref="A4:D4"/>
    <mergeCell ref="A8:A9"/>
    <mergeCell ref="A5:C5"/>
    <mergeCell ref="D8:D9"/>
    <mergeCell ref="B8:B9"/>
    <mergeCell ref="C8:C9"/>
  </mergeCells>
  <phoneticPr fontId="0" type="noConversion"/>
  <pageMargins left="0.78740157480314965" right="0.15748031496062992" top="0.15748031496062992" bottom="0.15748031496062992" header="0.19685039370078741" footer="0.19685039370078741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 (2)</vt:lpstr>
      <vt:lpstr>Лист1</vt:lpstr>
      <vt:lpstr>'Лист1 (2)'!Область_печати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2023-10-31T00:35:26Z</cp:lastPrinted>
  <dcterms:created xsi:type="dcterms:W3CDTF">2004-12-14T02:28:06Z</dcterms:created>
  <dcterms:modified xsi:type="dcterms:W3CDTF">2024-11-14T04:48:54Z</dcterms:modified>
</cp:coreProperties>
</file>