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450" tabRatio="599" activeTab="0"/>
  </bookViews>
  <sheets>
    <sheet name="доходы" sheetId="1" r:id="rId1"/>
  </sheets>
  <definedNames/>
  <calcPr fullCalcOnLoad="1" fullPrecision="0"/>
</workbook>
</file>

<file path=xl/sharedStrings.xml><?xml version="1.0" encoding="utf-8"?>
<sst xmlns="http://schemas.openxmlformats.org/spreadsheetml/2006/main" count="323" uniqueCount="296">
  <si>
    <t>1  13  02000  00  0000  130</t>
  </si>
  <si>
    <t>1  13  02990  00  0000  130</t>
  </si>
  <si>
    <t>1  13  02995  05  0000  130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</si>
  <si>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</si>
  <si>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</si>
  <si>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</si>
  <si>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1  11  05013  13  0000  120</t>
  </si>
  <si>
    <t>1  14  06013  13  0000  430</t>
  </si>
  <si>
    <t>Доходы бюджета - Всего</t>
  </si>
  <si>
    <t>1  00  00000  00  0000  000</t>
  </si>
  <si>
    <t xml:space="preserve"> НАЛОГОВЫЕ И НЕНАЛОГОВЫЕ ДОХОДЫ</t>
  </si>
  <si>
    <t>1  01  00000  00  0000  000</t>
  </si>
  <si>
    <t>1  01  02000  01  0000  110</t>
  </si>
  <si>
    <t>1  01  02020  01  0000  110</t>
  </si>
  <si>
    <t>1  01  02040  01  0000  110</t>
  </si>
  <si>
    <t>1  05  00000  00  0000  000</t>
  </si>
  <si>
    <t>1  05  02000  02  0000  110</t>
  </si>
  <si>
    <t>Единый налог на вмененный доход для отдельных видов деятельности</t>
  </si>
  <si>
    <t>1  05  02010  02  0000  110</t>
  </si>
  <si>
    <t>1  05  03000  01  0000  110</t>
  </si>
  <si>
    <t>1  05  03010  01  0000  110</t>
  </si>
  <si>
    <t>1  07  00000  00  0000  000</t>
  </si>
  <si>
    <t>НАЛОГИ, СБОРЫ И РЕГУЛЯРНЫЕ ПЛАТЕЖИ ЗА ПОЛЬЗОВАНИЕ ПРИРОДНЫМИ РЕСУРСАМИ</t>
  </si>
  <si>
    <t>1  07  01000  01  0000  110</t>
  </si>
  <si>
    <t>Налог на добычу полезных ископаемых</t>
  </si>
  <si>
    <t>1  07  01020  01  0000  110</t>
  </si>
  <si>
    <t>Налог на добычу общераспространенных полезных ископаемых</t>
  </si>
  <si>
    <t>1  07  01030  01  0000  110</t>
  </si>
  <si>
    <t>Плата за сбросы загрязняющих веществ в водные объекты</t>
  </si>
  <si>
    <t>1  03  02230  01  0000  110</t>
  </si>
  <si>
    <t>1  03  02240  01  0000  110</t>
  </si>
  <si>
    <t>1  03  02250  01  0000  110</t>
  </si>
  <si>
    <t>1  03  02260  01  0000  110</t>
  </si>
  <si>
    <t>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</si>
  <si>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</si>
  <si>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</si>
  <si>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</si>
  <si>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1  03  00000  00  0000  000</t>
  </si>
  <si>
    <t>1  03  02000  01  0000  110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</si>
  <si>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</si>
  <si>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</si>
  <si>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</si>
  <si>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1  05  04000  02  0000  110</t>
  </si>
  <si>
    <t>1  08  07000  01  0000  110</t>
  </si>
  <si>
    <t>1  08 07150  01 0000  110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</si>
  <si>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</si>
  <si>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</si>
  <si>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Налог на добычу прочих полезных ископаемых (за исключением полезных ископаемых в виде природных алмазов)</t>
  </si>
  <si>
    <t>1  08  00000  00  0000  000</t>
  </si>
  <si>
    <t>1  08  03000  01  0000  110</t>
  </si>
  <si>
    <t>Государственная пошлина по делам, рассматриваемым в судах общей юрисдикции, мировыми судьями</t>
  </si>
  <si>
    <t>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</si>
  <si>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</si>
  <si>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доходы</t>
  </si>
  <si>
    <t>неналоговые доходы</t>
  </si>
  <si>
    <t>1  11  00000  00  0000  000</t>
  </si>
  <si>
    <t>1  11  05000  00  0000  120</t>
  </si>
  <si>
    <t>1  11  05010  00  0000  120</t>
  </si>
  <si>
    <t>1  11  09000  00  0000  120</t>
  </si>
  <si>
    <t>1  11  09040  00  0000  120</t>
  </si>
  <si>
    <t>1  11  09045  05  0000  120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</si>
  <si>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</si>
  <si>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</si>
  <si>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</si>
  <si>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</si>
  <si>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1  14  00000  00  0000  000</t>
  </si>
  <si>
    <t>1  14  02000  00  0000  000</t>
  </si>
  <si>
    <t>1  14  02050  05  0000  410</t>
  </si>
  <si>
    <t>1  14  02053  05  0000  410</t>
  </si>
  <si>
    <t>1  14  06000  00  0000  430</t>
  </si>
  <si>
    <t>1  14  06010  00  0000  430</t>
  </si>
  <si>
    <t>1  16  00000  00  0000  000</t>
  </si>
  <si>
    <t>ШТРАФЫ, САНКЦИИ, ВОЗМЕЩЕНИЕ УЩЕРБА</t>
  </si>
  <si>
    <t>2  00  00000  00  0000  000</t>
  </si>
  <si>
    <t>БЕЗВОЗМЕЗДНЫЕ ПОСТУПЛЕНИЯ</t>
  </si>
  <si>
    <t>2  02  00000  00  0000  000</t>
  </si>
  <si>
    <t>Прочие субсидии бюджетам муниципальных районов</t>
  </si>
  <si>
    <t>1  01  02030  01  0000  110</t>
  </si>
  <si>
    <t>1  12  01010  01  0000  120</t>
  </si>
  <si>
    <t>Плата за выбросы загрязняющих веществ в атмосферный воздух стационарными объектами</t>
  </si>
  <si>
    <t>1  11  03000  00  0000  120</t>
  </si>
  <si>
    <t>Проценты, полученные от предоставления бюджетных кредитов внутри страны</t>
  </si>
  <si>
    <t>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</si>
  <si>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</si>
  <si>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1  12  01030  01  0000  120</t>
  </si>
  <si>
    <t>1  12  01040  01  0000  120</t>
  </si>
  <si>
    <t>Плата за размещение отходов производства и потребления</t>
  </si>
  <si>
    <t>1  13  00000  00  0000  000</t>
  </si>
  <si>
    <t>ДОХОДЫ ОТ ОКАЗАНИЯ ПЛАТНЫХ УСЛУГ (РАБОТ) И КОМПЕНСАЦИИ ЗАТРАТ ГОСУДАРСТВА</t>
  </si>
  <si>
    <t>1  13  01995  05  0000  130</t>
  </si>
  <si>
    <t>Прочие доходы от оказания платных услуг (работ) получателями средств бюджетов муниципальных районов</t>
  </si>
  <si>
    <t>1  05  04020  02  0000  110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</si>
  <si>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</si>
  <si>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налогообложения, зачисляемый в бюджеты муниципальных районов</t>
  </si>
  <si>
    <t>КЦСР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</si>
  <si>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</si>
  <si>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ГОСУДАРСТВЕННАЯ ПОШЛИНА</t>
  </si>
  <si>
    <t>Код бюджетной классификации Российской Федерации</t>
  </si>
  <si>
    <t>Наименование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</si>
  <si>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</si>
  <si>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</si>
  <si>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</si>
  <si>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</si>
  <si>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</si>
  <si>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в том числе: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</si>
  <si>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</si>
  <si>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</si>
  <si>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8  50  00000  00  0000  000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</si>
  <si>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</si>
  <si>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</si>
  <si>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</si>
  <si>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</si>
  <si>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</si>
  <si>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</si>
  <si>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</si>
  <si>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</si>
  <si>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</si>
  <si>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</si>
  <si>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</si>
  <si>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</si>
  <si>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</si>
  <si>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</si>
  <si>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</si>
  <si>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</si>
  <si>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</si>
  <si>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Дотации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</si>
  <si>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</si>
  <si>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</si>
  <si>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</si>
  <si>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Дотации бюджетам муниципальных районов на выравнивание бюджетной обеспеченности
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</si>
  <si>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 родителю</t>
  </si>
  <si>
    <t>субвенции бюджетам муниципальных районов на предоставление дотаций бюджетам поселений на выравнивание бюджетной обеспеченности в соответствии с Законом Забайкальского края от 20 декабря 2011 года № 608-ЗЗК</t>
  </si>
  <si>
    <t>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</si>
  <si>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</si>
  <si>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</si>
  <si>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</si>
  <si>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</t>
  </si>
  <si>
    <t>802</t>
  </si>
  <si>
    <t xml:space="preserve">   1  01  02010  01  0000  110</t>
  </si>
  <si>
    <t>2  02  10000  00  0000  150</t>
  </si>
  <si>
    <t>2  02  15001  05  0000  150</t>
  </si>
  <si>
    <t>2 02 20000  00  0000 150</t>
  </si>
  <si>
    <t>2  02  29999  05  0000  150</t>
  </si>
  <si>
    <t>2  02  30000  00  0000  150</t>
  </si>
  <si>
    <t>2  02  35118  05  0000  150</t>
  </si>
  <si>
    <t>2  02  30024  05  0000  150</t>
  </si>
  <si>
    <t>2  02  30027  05  0000  150</t>
  </si>
  <si>
    <t>1  12  01041  01  0000  120</t>
  </si>
  <si>
    <t>1  12  01042  01  0000  120</t>
  </si>
  <si>
    <t xml:space="preserve">Плата за размещение отходов производства  </t>
  </si>
  <si>
    <t>Плата за размещение твердых коммунальных отходов</t>
  </si>
  <si>
    <t xml:space="preserve">субсидий бюджетам муниципальных районов и городских округов на реализацию Закона Забайкальского края от 11 июля 2013 года № 858-ЗЗК "Об отдельных вопросах в сфере 
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
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</si>
  <si>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
</t>
  </si>
  <si>
    <t>2  02  25027  05  0000  150</t>
  </si>
  <si>
    <t xml:space="preserve">субвенций бюджетам муниципальных районов и городских округов для осуществления отдельных государственных полномочий в сфере труда в соответствии с Законом Забайкальского края от 29 декабря 2008 года № 100-ЗЗК "О наделении органов местного самоуправления муниципальных районов и городских округов отдельными государственными полномочиями в сфере труда" 
</t>
  </si>
  <si>
    <t xml:space="preserve">субвенций бюджетам муниципальных районов, городских округов, отдельных поселений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в соответствии с Законом Забайкальского края от 4 июня 2009 года № 191-ЗЗК "Об организации деятельности административных комиссий и о наделении органов местного самоуправления муниципальных районов, городских округов, отдельных поселений государственным полномочием по созданию административных комиссий в Забайкальском крае" 
</t>
  </si>
  <si>
    <t xml:space="preserve">субвенций бюджетам муниципальных районов и городских округов на обеспечение льготным питанием отдельных категорий обучающихся в соответствии с Законом Забайкальского края от 25 декабря 2008 года № 88-ЗЗК "Об обеспечении льготным питанием отдельных категорий обучающихся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льготным питанием детей из малоимущих семей, обучающихся в муниципальных общеобразовательных организациях Забайкальского края" 
</t>
  </si>
  <si>
    <t xml:space="preserve">субвенций бюджетам муниципальных районов и городских округов на осуществление государственного полномочия 
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осударственным полномочием по организации и осуществлению деятельности по опеке и попечительству над несовершеннолетними" 
</t>
  </si>
  <si>
    <t xml:space="preserve">субвенций бюджетам муниципальных районов и городских округов на приобретение (строительство) жилых омещений 
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родителей, 
в соответствии с Законом Забайкальского края от 15 ноября 2013 года № 880-ЗЗК "О наделении органов местного самоуправления муниципальных районов и городских округов Забайкальского края отдельным государственным полномочием по финансовому обеспечению исполнения вступивших в законную силу судебных постановлений 
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родителей"
</t>
  </si>
  <si>
    <t xml:space="preserve">субвенций бюджетам муниципальных районов и городских округов на обеспечение отдыха, организацию и обеспечение
оздоровления детей в каникулярное время в муниципальных организациях отдыха детей и их оздоровления в соответствии с Законом Забайкальского края от 25 декабря № 1676-ЗЗК "О наделении органов местного самоуправления муниципальных районов и городских округов Забайкальского края отдельными государственными полномочиями по обеспечению отдыха, организации и обеспечению оздоровления детей в каникулярное время" 
</t>
  </si>
  <si>
    <t xml:space="preserve">Субвенции бюджетам муниципальных районов на проведение Всероссийской переписи населения 2020 года
</t>
  </si>
  <si>
    <t xml:space="preserve">2 02 35469 05 0000 150 </t>
  </si>
  <si>
    <t xml:space="preserve">субвенций бюджетам муниципальных районов и городских округов на предоставление компенсации части платы, 
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в соответствии с Законом Забайкальского края от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</si>
  <si>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</si>
  <si>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</si>
  <si>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</si>
  <si>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</si>
  <si>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</si>
  <si>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</si>
  <si>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1  16  01053  01  0000  140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</si>
  <si>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</si>
  <si>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1  16  01063  01  0000  140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</si>
  <si>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</si>
  <si>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</si>
  <si>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</si>
  <si>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</si>
  <si>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</si>
  <si>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1  16  01083  01  0000  140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</si>
  <si>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</si>
  <si>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1  16  01133  01  0000  140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</si>
  <si>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</si>
  <si>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1  16  01153  01  0000  140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</si>
  <si>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</si>
  <si>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1  16  01173  01  0000  140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</si>
  <si>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</si>
  <si>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1  16  01193  01  0000  140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</si>
  <si>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</si>
  <si>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1  16  01203  01  0000  140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</si>
  <si>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</si>
  <si>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1  16  13333  01  0000  140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</si>
  <si>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</si>
  <si>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1  16  10123  01  0000  140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</si>
  <si>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</si>
  <si>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1  16  10129  01  0000  140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</si>
  <si>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</si>
  <si>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1  16  11050  01  0000  140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</si>
  <si>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</si>
  <si>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>2  02  15002  05  0000  150</t>
  </si>
  <si>
    <t xml:space="preserve">Дотации бюджетам муниципальных районов на поддержку мер по обеспечению сбаланстрованности бюджетов
</t>
  </si>
  <si>
    <t>2  02  25097  05  0000  150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</si>
  <si>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</si>
  <si>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федерация</t>
  </si>
  <si>
    <t>край</t>
  </si>
  <si>
    <t>2  02  25299  05  0000  150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</si>
  <si>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годы")</t>
  </si>
  <si>
    <t>2 02 25232 05 0000 150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</si>
  <si>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</si>
  <si>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</si>
  <si>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</si>
  <si>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</si>
  <si>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</si>
  <si>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</si>
  <si>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</si>
  <si>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2 02 25555 05 0000 150</t>
  </si>
  <si>
    <t>Субсидии бюджетам муниципальных районов Забайкальского края на поддержку муниципальных программ формирования современной городской среды</t>
  </si>
  <si>
    <t>2 02 25576 05 0000 150</t>
  </si>
  <si>
    <t>субсидии бюджетам муниципальных районов на обеспечение комплексного развития сельских территории</t>
  </si>
  <si>
    <t>субсидии из бюджета Забайкальского края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</si>
  <si>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субсидии,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 </t>
  </si>
  <si>
    <t>субсидии бюджетам муниципальных районов на реализацию мероприятий по ликвидации мест несанкционированного размещения отходов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</si>
  <si>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</si>
  <si>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2 02 45303 05 0000 150</t>
  </si>
  <si>
    <t>Межбюджетные трансферты бюджетам муниципальныз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</si>
  <si>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2 02 45505 05 0000 150</t>
  </si>
  <si>
    <t xml:space="preserve"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</si>
  <si>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>2 02 49999 05 0000 150</t>
  </si>
  <si>
    <t>Прочие межбюджетные трансферты, передаваемые бюджетам муниципальных районов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</si>
  <si>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</si>
  <si>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</si>
  <si>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21860010050000150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</si>
  <si>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</si>
  <si>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</si>
  <si>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</si>
  <si>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</si>
  <si>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</si>
  <si>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Налог, взимаемый в связи с применением упрощенной системы налогообложения
</t>
  </si>
  <si>
    <t>2  02  35120  05  0000  150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</si>
  <si>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</si>
  <si>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Распределение иных межбюджетных трансфертов бюджетам 
муниципальных районов, муниципальных и городских округов на 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
</t>
  </si>
  <si>
    <t>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</si>
  <si>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</si>
  <si>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2  02  19999  05  0000  150</t>
  </si>
  <si>
    <t>Прочие дотации бюджетам муниципальных районов</t>
  </si>
  <si>
    <t>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</si>
  <si>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</si>
  <si>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1  05  01000  01  0000  110</t>
  </si>
  <si>
    <t>1  05  01011  01  0000  110</t>
  </si>
  <si>
    <t>Налог, взимаемый с налогоплательщиков, выбравших в качестве объекта налогообложения доходы</t>
  </si>
  <si>
    <t>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</si>
  <si>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</si>
  <si>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1  05  01022  01  0000  110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</si>
  <si>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</t>
  </si>
  <si>
    <t>1  16  01093  01  0000  140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</si>
  <si>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</si>
  <si>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</si>
  <si>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</si>
  <si>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2  02  25519  05  0000  150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</si>
  <si>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</si>
  <si>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</si>
  <si>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 xml:space="preserve">Распределение субвенций бюджетам муниципальных районов, муниципальных и городских округов на предоставление компенсации 
затрат родителей (законных представителей) детей-инвалидов на обучение 
по основным общеобразовательным программам на дому на 2022 год
</t>
  </si>
  <si>
    <t>1  16  01123  01  0000  140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</si>
  <si>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</si>
  <si>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1  16  01103  01  0000  140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</si>
  <si>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</si>
  <si>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1  16  07010  05  0000  140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</si>
  <si>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</t>
  </si>
  <si>
    <t>1  17  00000  00  0000  000</t>
  </si>
  <si>
    <t>1  17  05050  05  0000  180</t>
  </si>
  <si>
    <t>ПРОЧИЕ НЕНАЛОГОВЫЕ ДОХОДЫ</t>
  </si>
  <si>
    <t>Прочие неналоговые доходы бюджетов муниципальных районов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</si>
  <si>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</si>
  <si>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</si>
  <si>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2  02  25511  05  0000  150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</si>
  <si>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</si>
  <si>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</si>
  <si>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2 02 45479 05 0000 150</t>
  </si>
  <si>
    <t>Межбюджетные трансферты, передаваемые бюджетам муниципальных районов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</t>
  </si>
  <si>
    <t xml:space="preserve">Распределение иных межбюджетных трансфертов бюджетам муниципальных районов, муниципальных и городских округов на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 </t>
  </si>
  <si>
    <t>Иные межбюджетные трансферты из бюджета Забайкальского края бюджетам муниципальных районов,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 Забайкальского края и наращивания налогооблагаемой базы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</si>
  <si>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 на капитальный ремонт зданий военных комиссариатов муниципальных районов, муниципальных и городских округов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</si>
  <si>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</si>
  <si>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21960010050000150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</si>
  <si>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</si>
  <si>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2  02  16549  05  0000  150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</si>
  <si>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</si>
  <si>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Субсидии бюджетам муниципальных районов на поддержку отрасли культуры</t>
  </si>
  <si>
    <r>
      <t xml:space="preserve">субвенций бюджетам муниципальных районов и городских округов на осуществление государственного полномочия 
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
в соответствии с Законом Забайкальского края от 6 мая 2013 года № 816-ЗЗК "О наделении органов местного самоуправления муниципальных районов и городских округов Забайкальского края отдельным государственным 
полномочием по организации социальной поддержки отдельных категорий граждан путем обеспечения льготного проезда на городском и пригородном 
пассажирском транспорте общего пользования (кроме воздушного и железнодорожного)" </t>
    </r>
    <r>
      <rPr>
        <b/>
        <i/>
        <sz val="12"/>
        <rFont val="Times New Roman"/>
        <family val="1"/>
      </rPr>
      <t>(на организацию со-циальной поддержки отдельных катего-рий граждан путем обеспечения льгот-ного проезда на го-родском и приго-родном пассажир-ском транспорте общего пользования (кроме воздушного и железнодорожного))</t>
    </r>
    <r>
      <rPr>
        <i/>
        <sz val="12"/>
        <rFont val="Times New Roman"/>
        <family val="1"/>
      </rPr>
      <t xml:space="preserve">
</t>
    </r>
  </si>
  <si>
    <r>
      <t xml:space="preserve">субвенций бюджетам муниципальных районов и городских округов на осуществление государственного полномочия 
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
в соответствии с Законом Забайкальского края от 6 мая 2013 года № 816-ЗЗК "О наделении органов местного самоуправления муниципальных районов и городских округов Забайкальского края отдельным государственным 
полномочием по организации социальной поддержки отдельных категорий граждан путем обеспечения льготного проезда на городском и пригородном 
пассажирском транспорте общего пользования (кроме воздушного и железнодорожного)" </t>
    </r>
    <r>
      <rPr>
        <b/>
        <i/>
        <sz val="12"/>
        <rFont val="Times New Roman"/>
        <family val="1"/>
      </rPr>
      <t>(на администрирование)</t>
    </r>
    <r>
      <rPr>
        <i/>
        <sz val="12"/>
        <rFont val="Times New Roman"/>
        <family val="1"/>
      </rPr>
      <t xml:space="preserve">
</t>
    </r>
  </si>
  <si>
    <r>
      <t xml:space="preserve">Распределение субвенций бюджетам муниципальных районов 
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
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  </r>
    <r>
      <rPr>
        <b/>
        <i/>
        <sz val="12"/>
        <rFont val="Times New Roman"/>
        <family val="1"/>
      </rPr>
      <t>(единая субвенция в финансовой сфере)</t>
    </r>
    <r>
      <rPr>
        <i/>
        <sz val="12"/>
        <rFont val="Times New Roman"/>
        <family val="1"/>
      </rPr>
      <t xml:space="preserve">
</t>
    </r>
  </si>
  <si>
    <r>
      <t xml:space="preserve"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</t>
    </r>
    <r>
      <rPr>
        <b/>
        <i/>
        <sz val="12"/>
        <rFont val="Times New Roman"/>
        <family val="1"/>
      </rPr>
      <t>(единая субвенция в сфере госу-
дарственного управления)</t>
    </r>
  </si>
  <si>
    <r>
      <t xml:space="preserve"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</t>
    </r>
    <r>
      <rPr>
        <b/>
        <i/>
        <sz val="12"/>
        <rFont val="Times New Roman"/>
        <family val="1"/>
      </rPr>
      <t>(единая субвенция в сфере образования)</t>
    </r>
  </si>
  <si>
    <r>
      <t>единых субвенций бюджетам муниципальных районов и городских округов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государственных полномочий в сфере государственного управления в соответствии 
с Законом Забайкальского края от 20 декабря 2011 года № 608-ЗЗК "О межбюджетных отношениях 
в Забайкальском крае"  (</t>
    </r>
    <r>
      <rPr>
        <b/>
        <i/>
        <sz val="12"/>
        <rFont val="Times New Roman"/>
        <family val="1"/>
      </rPr>
      <t>единая субвенция в сфере социальной защиты населения)</t>
    </r>
  </si>
  <si>
    <r>
      <t xml:space="preserve"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 </t>
    </r>
    <r>
      <rPr>
        <b/>
        <i/>
        <sz val="12"/>
        <rFont val="Times New Roman"/>
        <family val="1"/>
      </rPr>
      <t>(дошкольное образование)</t>
    </r>
  </si>
  <si>
    <r>
      <t xml:space="preserve">субвенции бюджетам муниципальных районов 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обеспечене дополнительного образования детей в муниципальных общеобразовательных организациях в соответствии с Законом Забайкальского края от 11 июля 2013 № 858-ЗЗК "Об отдельных вопросах в сфере образования" </t>
    </r>
    <r>
      <rPr>
        <b/>
        <i/>
        <sz val="12"/>
        <rFont val="Times New Roman"/>
        <family val="1"/>
      </rPr>
      <t>(общее образование)</t>
    </r>
  </si>
  <si>
    <t>Расчеты по статьям классификации доходов бюджета и источников финансирования дефицита бюджета на 2023 год и плановый период 2024 и 2025 годов</t>
  </si>
  <si>
    <t>рублей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</si>
</sst>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_р_._-;\-* #,##0.0_р_._-;_-* &quot;-&quot;??_р_._-;_-@_-"/>
    <numFmt numFmtId="186" formatCode="#,##0.00_р_."/>
    <numFmt numFmtId="187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justify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 shrinkToFit="1"/>
    </xf>
    <xf numFmtId="0" fontId="10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 shrinkToFi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189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29.625" style="55" customWidth="1"/>
    <col min="2" max="2" width="0.2421875" style="56" customWidth="1"/>
    <col min="3" max="3" width="58.875" style="57" customWidth="1"/>
    <col min="4" max="4" width="21.625" style="3" customWidth="1"/>
    <col min="5" max="5" width="24.125" style="3" customWidth="1"/>
    <col min="6" max="6" width="25.75390625" style="3" customWidth="1"/>
    <col min="7" max="7" width="20.875" style="4" customWidth="1"/>
    <col min="8" max="16384" width="9.125" style="4" customWidth="1"/>
  </cols>
  <sheetData>
    <row r="1" spans="1:6" ht="66.75" customHeight="1">
      <c r="A1" s="58" t="s">
        <v>294</v>
      </c>
      <c r="B1" s="58"/>
      <c r="C1" s="58"/>
      <c r="D1" s="58"/>
      <c r="E1" s="58"/>
      <c r="F1" s="58"/>
    </row>
    <row r="2" spans="1:6" ht="15.75" customHeight="1">
      <c r="A2" s="1"/>
      <c r="B2" s="2"/>
      <c r="C2" s="5"/>
      <c r="F2" s="3" t="s">
        <v>295</v>
      </c>
    </row>
    <row r="3" spans="1:6" s="9" customFormat="1" ht="83.25" customHeight="1">
      <c r="A3" s="6" t="s">
        <v>97</v>
      </c>
      <c r="B3" s="6" t="s">
        <v>94</v>
      </c>
      <c r="C3" s="7" t="s">
        <v>98</v>
      </c>
      <c r="D3" s="8">
        <v>2023</v>
      </c>
      <c r="E3" s="8">
        <v>2024</v>
      </c>
      <c r="F3" s="8">
        <v>2025</v>
      </c>
    </row>
    <row r="4" spans="1:6" s="9" customFormat="1" ht="20.25" customHeight="1">
      <c r="A4" s="10">
        <v>1</v>
      </c>
      <c r="B4" s="11">
        <v>2</v>
      </c>
      <c r="C4" s="12">
        <v>3</v>
      </c>
      <c r="D4" s="13"/>
      <c r="E4" s="13"/>
      <c r="F4" s="13"/>
    </row>
    <row r="5" spans="1:6" s="18" customFormat="1" ht="19.5" customHeight="1">
      <c r="A5" s="14" t="s">
        <v>107</v>
      </c>
      <c r="B5" s="15"/>
      <c r="C5" s="16" t="s">
        <v>8</v>
      </c>
      <c r="D5" s="17">
        <f>D6+D96</f>
        <v>939400320</v>
      </c>
      <c r="E5" s="17">
        <f>E6+E96</f>
        <v>793527230</v>
      </c>
      <c r="F5" s="17">
        <f>F6+F96</f>
        <v>866282780</v>
      </c>
    </row>
    <row r="6" spans="1:6" s="18" customFormat="1" ht="38.25" customHeight="1">
      <c r="A6" s="17" t="s">
        <v>9</v>
      </c>
      <c r="B6" s="17"/>
      <c r="C6" s="17" t="s">
        <v>10</v>
      </c>
      <c r="D6" s="17">
        <f>D42+D7</f>
        <v>293348820</v>
      </c>
      <c r="E6" s="17">
        <f>E42+E7</f>
        <v>309297630</v>
      </c>
      <c r="F6" s="17">
        <f>F42+F7</f>
        <v>307606980</v>
      </c>
    </row>
    <row r="7" spans="1:6" s="18" customFormat="1" ht="30" customHeight="1">
      <c r="A7" s="14"/>
      <c r="B7" s="15"/>
      <c r="C7" s="19" t="s">
        <v>53</v>
      </c>
      <c r="D7" s="17">
        <f>D8+D15+D21+D33+D37</f>
        <v>283914620</v>
      </c>
      <c r="E7" s="17">
        <f>E8+E15+E21+E33+E37</f>
        <v>299663430</v>
      </c>
      <c r="F7" s="17">
        <f>F8+F15+F21+F33+F37</f>
        <v>297872780</v>
      </c>
    </row>
    <row r="8" spans="1:6" s="18" customFormat="1" ht="33" customHeight="1">
      <c r="A8" s="14" t="s">
        <v>11</v>
      </c>
      <c r="B8" s="15"/>
      <c r="C8" s="16" t="s">
        <v>99</v>
      </c>
      <c r="D8" s="17">
        <f>D9</f>
        <v>171532700</v>
      </c>
      <c r="E8" s="17">
        <f>E9</f>
        <v>184729100</v>
      </c>
      <c r="F8" s="17">
        <f>F9</f>
        <v>179358900</v>
      </c>
    </row>
    <row r="9" spans="1:6" s="18" customFormat="1" ht="21" customHeight="1">
      <c r="A9" s="14" t="s">
        <v>12</v>
      </c>
      <c r="B9" s="15"/>
      <c r="C9" s="16" t="s">
        <v>100</v>
      </c>
      <c r="D9" s="17">
        <f>D10+D11+D12+D13+D14</f>
        <v>171532700</v>
      </c>
      <c r="E9" s="17">
        <f>E10+E11+E12+E13+E14</f>
        <v>184729100</v>
      </c>
      <c r="F9" s="17">
        <f>F10+F11+F12+F13+F14</f>
        <v>179358900</v>
      </c>
    </row>
    <row r="10" spans="1:6" s="18" customFormat="1" ht="94.5">
      <c r="A10" s="20" t="s">
        <v>138</v>
      </c>
      <c r="B10" s="21"/>
      <c r="C10" s="22" t="s">
        <v>108</v>
      </c>
      <c r="D10" s="23">
        <v>170647700</v>
      </c>
      <c r="E10" s="23">
        <v>183844100</v>
      </c>
      <c r="F10" s="23">
        <v>178473900</v>
      </c>
    </row>
    <row r="11" spans="1:6" s="18" customFormat="1" ht="141.75">
      <c r="A11" s="20" t="s">
        <v>13</v>
      </c>
      <c r="B11" s="21"/>
      <c r="C11" s="22" t="s">
        <v>109</v>
      </c>
      <c r="D11" s="23">
        <v>115000</v>
      </c>
      <c r="E11" s="23">
        <v>115000</v>
      </c>
      <c r="F11" s="23">
        <v>115000</v>
      </c>
    </row>
    <row r="12" spans="1:6" s="18" customFormat="1" ht="63">
      <c r="A12" s="20" t="s">
        <v>77</v>
      </c>
      <c r="B12" s="21"/>
      <c r="C12" s="22" t="s">
        <v>110</v>
      </c>
      <c r="D12" s="23">
        <v>210000</v>
      </c>
      <c r="E12" s="23">
        <v>210000</v>
      </c>
      <c r="F12" s="23">
        <v>210000</v>
      </c>
    </row>
    <row r="13" spans="1:6" s="18" customFormat="1" ht="110.25">
      <c r="A13" s="20" t="s">
        <v>14</v>
      </c>
      <c r="B13" s="21"/>
      <c r="C13" s="24" t="s">
        <v>111</v>
      </c>
      <c r="D13" s="23">
        <v>550000</v>
      </c>
      <c r="E13" s="23">
        <v>550000</v>
      </c>
      <c r="F13" s="23">
        <v>550000</v>
      </c>
    </row>
    <row r="14" spans="1:6" s="18" customFormat="1" ht="126">
      <c r="A14" s="20" t="s">
        <v>243</v>
      </c>
      <c r="B14" s="21"/>
      <c r="C14" s="24" t="s">
        <v>244</v>
      </c>
      <c r="D14" s="23">
        <v>10000</v>
      </c>
      <c r="E14" s="23">
        <v>10000</v>
      </c>
      <c r="F14" s="23">
        <v>10000</v>
      </c>
    </row>
    <row r="15" spans="1:6" s="18" customFormat="1" ht="47.25">
      <c r="A15" s="25" t="s">
        <v>37</v>
      </c>
      <c r="B15" s="15"/>
      <c r="C15" s="16" t="s">
        <v>39</v>
      </c>
      <c r="D15" s="17">
        <f>D16</f>
        <v>13635570</v>
      </c>
      <c r="E15" s="17">
        <f>E16</f>
        <v>14138580</v>
      </c>
      <c r="F15" s="17">
        <f>F16</f>
        <v>15360980</v>
      </c>
    </row>
    <row r="16" spans="1:6" s="18" customFormat="1" ht="31.5">
      <c r="A16" s="26" t="s">
        <v>38</v>
      </c>
      <c r="B16" s="15"/>
      <c r="C16" s="22" t="s">
        <v>40</v>
      </c>
      <c r="D16" s="23">
        <f>D17+D18+D19+D20</f>
        <v>13635570</v>
      </c>
      <c r="E16" s="23">
        <f>E17+E18+E19+E20</f>
        <v>14138580</v>
      </c>
      <c r="F16" s="23">
        <f>F17+F18+F19+F20</f>
        <v>15360980</v>
      </c>
    </row>
    <row r="17" spans="1:6" s="18" customFormat="1" ht="110.25">
      <c r="A17" s="26" t="s">
        <v>29</v>
      </c>
      <c r="B17" s="15"/>
      <c r="C17" s="22" t="s">
        <v>112</v>
      </c>
      <c r="D17" s="23">
        <v>6458490</v>
      </c>
      <c r="E17" s="23">
        <v>6745270</v>
      </c>
      <c r="F17" s="23">
        <v>7346470</v>
      </c>
    </row>
    <row r="18" spans="1:6" s="18" customFormat="1" ht="126">
      <c r="A18" s="26" t="s">
        <v>30</v>
      </c>
      <c r="B18" s="15"/>
      <c r="C18" s="22" t="s">
        <v>113</v>
      </c>
      <c r="D18" s="23">
        <v>44860</v>
      </c>
      <c r="E18" s="23">
        <v>46080</v>
      </c>
      <c r="F18" s="23">
        <v>48870</v>
      </c>
    </row>
    <row r="19" spans="1:6" s="18" customFormat="1" ht="110.25">
      <c r="A19" s="26" t="s">
        <v>31</v>
      </c>
      <c r="B19" s="15"/>
      <c r="C19" s="22" t="s">
        <v>35</v>
      </c>
      <c r="D19" s="23">
        <v>7984010</v>
      </c>
      <c r="E19" s="23">
        <v>8230610</v>
      </c>
      <c r="F19" s="23">
        <v>8870310</v>
      </c>
    </row>
    <row r="20" spans="1:6" s="18" customFormat="1" ht="110.25">
      <c r="A20" s="26" t="s">
        <v>32</v>
      </c>
      <c r="B20" s="15"/>
      <c r="C20" s="22" t="s">
        <v>36</v>
      </c>
      <c r="D20" s="23">
        <v>-851790</v>
      </c>
      <c r="E20" s="23">
        <v>-883380</v>
      </c>
      <c r="F20" s="23">
        <v>-904670</v>
      </c>
    </row>
    <row r="21" spans="1:6" s="18" customFormat="1" ht="15.75">
      <c r="A21" s="14" t="s">
        <v>15</v>
      </c>
      <c r="B21" s="15"/>
      <c r="C21" s="16" t="s">
        <v>101</v>
      </c>
      <c r="D21" s="17">
        <f>D26+D29+D31+D22</f>
        <v>17054000</v>
      </c>
      <c r="E21" s="17">
        <f>E26+E29+E31+E22</f>
        <v>19101200</v>
      </c>
      <c r="F21" s="17">
        <f>F26+F29+F31+F22</f>
        <v>21454500</v>
      </c>
    </row>
    <row r="22" spans="1:6" s="18" customFormat="1" ht="47.25">
      <c r="A22" s="14" t="s">
        <v>245</v>
      </c>
      <c r="B22" s="15"/>
      <c r="C22" s="16" t="s">
        <v>235</v>
      </c>
      <c r="D22" s="17">
        <f>D23+D24+D25</f>
        <v>14648000</v>
      </c>
      <c r="E22" s="17">
        <f>E23+E24+E25</f>
        <v>16795200</v>
      </c>
      <c r="F22" s="17">
        <f>F23+F24+F25</f>
        <v>19148500</v>
      </c>
    </row>
    <row r="23" spans="1:6" s="18" customFormat="1" ht="31.5">
      <c r="A23" s="14" t="s">
        <v>246</v>
      </c>
      <c r="B23" s="15"/>
      <c r="C23" s="22" t="s">
        <v>247</v>
      </c>
      <c r="D23" s="17">
        <v>8847000</v>
      </c>
      <c r="E23" s="17">
        <v>10144300</v>
      </c>
      <c r="F23" s="17">
        <v>11565700</v>
      </c>
    </row>
    <row r="24" spans="1:6" s="18" customFormat="1" ht="63" hidden="1">
      <c r="A24" s="14" t="s">
        <v>248</v>
      </c>
      <c r="B24" s="15"/>
      <c r="C24" s="22" t="s">
        <v>249</v>
      </c>
      <c r="D24" s="17">
        <v>0</v>
      </c>
      <c r="E24" s="17">
        <v>0</v>
      </c>
      <c r="F24" s="17">
        <v>0</v>
      </c>
    </row>
    <row r="25" spans="1:6" s="18" customFormat="1" ht="63">
      <c r="A25" s="14" t="s">
        <v>250</v>
      </c>
      <c r="B25" s="15"/>
      <c r="C25" s="22" t="s">
        <v>251</v>
      </c>
      <c r="D25" s="17">
        <v>5801000</v>
      </c>
      <c r="E25" s="17">
        <v>6650900</v>
      </c>
      <c r="F25" s="17">
        <v>7582800</v>
      </c>
    </row>
    <row r="26" spans="1:6" s="18" customFormat="1" ht="31.5">
      <c r="A26" s="14" t="s">
        <v>16</v>
      </c>
      <c r="B26" s="15"/>
      <c r="C26" s="16" t="s">
        <v>17</v>
      </c>
      <c r="D26" s="17">
        <f>D27+D28</f>
        <v>100000</v>
      </c>
      <c r="E26" s="17">
        <f>E27+E28</f>
        <v>0</v>
      </c>
      <c r="F26" s="17">
        <f>F27+F28</f>
        <v>0</v>
      </c>
    </row>
    <row r="27" spans="1:6" s="18" customFormat="1" ht="31.5">
      <c r="A27" s="14" t="s">
        <v>18</v>
      </c>
      <c r="B27" s="15"/>
      <c r="C27" s="22" t="s">
        <v>17</v>
      </c>
      <c r="D27" s="23">
        <v>100000</v>
      </c>
      <c r="E27" s="23">
        <v>0</v>
      </c>
      <c r="F27" s="23">
        <v>0</v>
      </c>
    </row>
    <row r="28" spans="1:6" s="18" customFormat="1" ht="47.25" hidden="1">
      <c r="A28" s="14" t="s">
        <v>33</v>
      </c>
      <c r="B28" s="15"/>
      <c r="C28" s="22" t="s">
        <v>34</v>
      </c>
      <c r="D28" s="23">
        <v>0</v>
      </c>
      <c r="E28" s="23">
        <v>0</v>
      </c>
      <c r="F28" s="23">
        <v>0</v>
      </c>
    </row>
    <row r="29" spans="1:6" s="18" customFormat="1" ht="15.75">
      <c r="A29" s="14" t="s">
        <v>19</v>
      </c>
      <c r="B29" s="15"/>
      <c r="C29" s="16" t="s">
        <v>102</v>
      </c>
      <c r="D29" s="17">
        <f>D30</f>
        <v>106000</v>
      </c>
      <c r="E29" s="17">
        <f>E30</f>
        <v>106000</v>
      </c>
      <c r="F29" s="17">
        <f>F30</f>
        <v>106000</v>
      </c>
    </row>
    <row r="30" spans="1:6" s="18" customFormat="1" ht="15.75">
      <c r="A30" s="14" t="s">
        <v>20</v>
      </c>
      <c r="B30" s="15"/>
      <c r="C30" s="22" t="s">
        <v>102</v>
      </c>
      <c r="D30" s="23">
        <v>106000</v>
      </c>
      <c r="E30" s="23">
        <v>106000</v>
      </c>
      <c r="F30" s="23">
        <v>106000</v>
      </c>
    </row>
    <row r="31" spans="1:6" s="18" customFormat="1" ht="67.5" customHeight="1">
      <c r="A31" s="27" t="s">
        <v>42</v>
      </c>
      <c r="B31" s="15"/>
      <c r="C31" s="28" t="s">
        <v>41</v>
      </c>
      <c r="D31" s="17">
        <f>D32</f>
        <v>2200000</v>
      </c>
      <c r="E31" s="17">
        <f>E32</f>
        <v>2200000</v>
      </c>
      <c r="F31" s="17">
        <f>F32</f>
        <v>2200000</v>
      </c>
    </row>
    <row r="32" spans="1:6" s="18" customFormat="1" ht="47.25">
      <c r="A32" s="14" t="s">
        <v>91</v>
      </c>
      <c r="B32" s="15"/>
      <c r="C32" s="22" t="s">
        <v>93</v>
      </c>
      <c r="D32" s="23">
        <v>2200000</v>
      </c>
      <c r="E32" s="23">
        <v>2200000</v>
      </c>
      <c r="F32" s="23">
        <v>2200000</v>
      </c>
    </row>
    <row r="33" spans="1:6" s="18" customFormat="1" ht="31.5">
      <c r="A33" s="14" t="s">
        <v>21</v>
      </c>
      <c r="B33" s="15"/>
      <c r="C33" s="16" t="s">
        <v>22</v>
      </c>
      <c r="D33" s="17">
        <f>D34</f>
        <v>75992350</v>
      </c>
      <c r="E33" s="17">
        <f>E34</f>
        <v>75994550</v>
      </c>
      <c r="F33" s="17">
        <f>F34</f>
        <v>75998400</v>
      </c>
    </row>
    <row r="34" spans="1:6" s="18" customFormat="1" ht="15.75">
      <c r="A34" s="14" t="s">
        <v>23</v>
      </c>
      <c r="B34" s="15"/>
      <c r="C34" s="16" t="s">
        <v>24</v>
      </c>
      <c r="D34" s="23">
        <f>D35+D36</f>
        <v>75992350</v>
      </c>
      <c r="E34" s="23">
        <f>E35+E36</f>
        <v>75994550</v>
      </c>
      <c r="F34" s="23">
        <f>F35+F36</f>
        <v>75998400</v>
      </c>
    </row>
    <row r="35" spans="1:6" s="18" customFormat="1" ht="31.5">
      <c r="A35" s="14" t="s">
        <v>25</v>
      </c>
      <c r="B35" s="15"/>
      <c r="C35" s="22" t="s">
        <v>26</v>
      </c>
      <c r="D35" s="23">
        <v>108350</v>
      </c>
      <c r="E35" s="23">
        <v>110550</v>
      </c>
      <c r="F35" s="23">
        <v>114400</v>
      </c>
    </row>
    <row r="36" spans="1:6" s="18" customFormat="1" ht="47.25">
      <c r="A36" s="14" t="s">
        <v>27</v>
      </c>
      <c r="B36" s="15"/>
      <c r="C36" s="22" t="s">
        <v>47</v>
      </c>
      <c r="D36" s="23">
        <v>75884000</v>
      </c>
      <c r="E36" s="23">
        <v>75884000</v>
      </c>
      <c r="F36" s="23">
        <v>75884000</v>
      </c>
    </row>
    <row r="37" spans="1:6" s="18" customFormat="1" ht="15.75">
      <c r="A37" s="14" t="s">
        <v>48</v>
      </c>
      <c r="B37" s="15"/>
      <c r="C37" s="16" t="s">
        <v>96</v>
      </c>
      <c r="D37" s="17">
        <f>D38+D40</f>
        <v>5700000</v>
      </c>
      <c r="E37" s="17">
        <f>E38+E40</f>
        <v>5700000</v>
      </c>
      <c r="F37" s="17">
        <f>F38+F40</f>
        <v>5700000</v>
      </c>
    </row>
    <row r="38" spans="1:6" s="18" customFormat="1" ht="31.5">
      <c r="A38" s="14" t="s">
        <v>49</v>
      </c>
      <c r="B38" s="15"/>
      <c r="C38" s="22" t="s">
        <v>50</v>
      </c>
      <c r="D38" s="23">
        <f>D39</f>
        <v>5700000</v>
      </c>
      <c r="E38" s="23">
        <f>E39</f>
        <v>5700000</v>
      </c>
      <c r="F38" s="23">
        <f>F39</f>
        <v>5700000</v>
      </c>
    </row>
    <row r="39" spans="1:6" s="18" customFormat="1" ht="47.25">
      <c r="A39" s="14" t="s">
        <v>51</v>
      </c>
      <c r="B39" s="15"/>
      <c r="C39" s="22" t="s">
        <v>52</v>
      </c>
      <c r="D39" s="23">
        <v>5700000</v>
      </c>
      <c r="E39" s="23">
        <v>5700000</v>
      </c>
      <c r="F39" s="23">
        <v>5700000</v>
      </c>
    </row>
    <row r="40" spans="1:6" s="18" customFormat="1" ht="47.25" hidden="1">
      <c r="A40" s="29" t="s">
        <v>43</v>
      </c>
      <c r="B40" s="15"/>
      <c r="C40" s="30" t="s">
        <v>45</v>
      </c>
      <c r="D40" s="23">
        <f>D41</f>
        <v>0</v>
      </c>
      <c r="E40" s="23">
        <f>E41</f>
        <v>0</v>
      </c>
      <c r="F40" s="23">
        <f>F41</f>
        <v>0</v>
      </c>
    </row>
    <row r="41" spans="1:6" s="18" customFormat="1" ht="47.25" hidden="1">
      <c r="A41" s="14" t="s">
        <v>44</v>
      </c>
      <c r="B41" s="15" t="s">
        <v>136</v>
      </c>
      <c r="C41" s="31" t="s">
        <v>46</v>
      </c>
      <c r="D41" s="23"/>
      <c r="E41" s="23"/>
      <c r="F41" s="23"/>
    </row>
    <row r="42" spans="1:6" s="18" customFormat="1" ht="15.75">
      <c r="A42" s="14"/>
      <c r="B42" s="15"/>
      <c r="C42" s="32" t="s">
        <v>54</v>
      </c>
      <c r="D42" s="17">
        <f>D43+D54+D61+D66+D74+D94</f>
        <v>9434200</v>
      </c>
      <c r="E42" s="17">
        <f>E43+E54+E61+E66+E74+E94</f>
        <v>9634200</v>
      </c>
      <c r="F42" s="17">
        <f>F43+F54+F61+F66+F74+F94</f>
        <v>9734200</v>
      </c>
    </row>
    <row r="43" spans="1:6" s="18" customFormat="1" ht="47.25">
      <c r="A43" s="14" t="s">
        <v>55</v>
      </c>
      <c r="B43" s="15"/>
      <c r="C43" s="16" t="s">
        <v>103</v>
      </c>
      <c r="D43" s="17">
        <f>D44+D46+D51</f>
        <v>5035000</v>
      </c>
      <c r="E43" s="17">
        <f>E44+E46+E51</f>
        <v>5235000</v>
      </c>
      <c r="F43" s="17">
        <f>F44+F46+F51</f>
        <v>5335000</v>
      </c>
    </row>
    <row r="44" spans="1:6" s="18" customFormat="1" ht="31.5" hidden="1">
      <c r="A44" s="14" t="s">
        <v>80</v>
      </c>
      <c r="B44" s="15"/>
      <c r="C44" s="16" t="s">
        <v>81</v>
      </c>
      <c r="D44" s="17">
        <f>D45</f>
        <v>0</v>
      </c>
      <c r="E44" s="17">
        <f>E45</f>
        <v>0</v>
      </c>
      <c r="F44" s="17">
        <f>F45</f>
        <v>0</v>
      </c>
    </row>
    <row r="45" spans="1:6" s="18" customFormat="1" ht="47.25" hidden="1">
      <c r="A45" s="14" t="s">
        <v>82</v>
      </c>
      <c r="B45" s="15"/>
      <c r="C45" s="22" t="s">
        <v>83</v>
      </c>
      <c r="D45" s="23">
        <v>0</v>
      </c>
      <c r="E45" s="23">
        <v>0</v>
      </c>
      <c r="F45" s="23">
        <v>0</v>
      </c>
    </row>
    <row r="46" spans="1:6" s="18" customFormat="1" ht="100.5" customHeight="1">
      <c r="A46" s="14" t="s">
        <v>56</v>
      </c>
      <c r="B46" s="15"/>
      <c r="C46" s="16" t="s">
        <v>114</v>
      </c>
      <c r="D46" s="17">
        <f>D47+D50</f>
        <v>5035000</v>
      </c>
      <c r="E46" s="17">
        <f>E47+E50</f>
        <v>5235000</v>
      </c>
      <c r="F46" s="17">
        <f>F47+F50</f>
        <v>5335000</v>
      </c>
    </row>
    <row r="47" spans="1:6" s="18" customFormat="1" ht="94.5">
      <c r="A47" s="14" t="s">
        <v>57</v>
      </c>
      <c r="B47" s="15"/>
      <c r="C47" s="22" t="s">
        <v>115</v>
      </c>
      <c r="D47" s="23">
        <f>D48+D49</f>
        <v>4135000</v>
      </c>
      <c r="E47" s="23">
        <f>E48+E49</f>
        <v>4335000</v>
      </c>
      <c r="F47" s="23">
        <f>F48+F49</f>
        <v>4435000</v>
      </c>
    </row>
    <row r="48" spans="1:6" s="18" customFormat="1" ht="110.25">
      <c r="A48" s="14" t="s">
        <v>132</v>
      </c>
      <c r="B48" s="15" t="s">
        <v>136</v>
      </c>
      <c r="C48" s="24" t="s">
        <v>133</v>
      </c>
      <c r="D48" s="23">
        <v>3800000</v>
      </c>
      <c r="E48" s="23">
        <v>4000000</v>
      </c>
      <c r="F48" s="23">
        <v>4100000</v>
      </c>
    </row>
    <row r="49" spans="1:6" s="18" customFormat="1" ht="82.5" customHeight="1">
      <c r="A49" s="14" t="s">
        <v>6</v>
      </c>
      <c r="B49" s="15" t="s">
        <v>137</v>
      </c>
      <c r="C49" s="22" t="s">
        <v>116</v>
      </c>
      <c r="D49" s="23">
        <v>335000</v>
      </c>
      <c r="E49" s="23">
        <v>335000</v>
      </c>
      <c r="F49" s="23">
        <v>335000</v>
      </c>
    </row>
    <row r="50" spans="1:6" s="18" customFormat="1" ht="47.25">
      <c r="A50" s="14" t="s">
        <v>233</v>
      </c>
      <c r="B50" s="15"/>
      <c r="C50" s="22" t="s">
        <v>234</v>
      </c>
      <c r="D50" s="23">
        <v>900000</v>
      </c>
      <c r="E50" s="23">
        <v>900000</v>
      </c>
      <c r="F50" s="23">
        <v>900000</v>
      </c>
    </row>
    <row r="51" spans="1:6" s="18" customFormat="1" ht="110.25" hidden="1">
      <c r="A51" s="14" t="s">
        <v>58</v>
      </c>
      <c r="B51" s="15"/>
      <c r="C51" s="16" t="s">
        <v>117</v>
      </c>
      <c r="D51" s="17">
        <f aca="true" t="shared" si="0" ref="D51:F52">D52</f>
        <v>0</v>
      </c>
      <c r="E51" s="17">
        <f t="shared" si="0"/>
        <v>0</v>
      </c>
      <c r="F51" s="17">
        <f t="shared" si="0"/>
        <v>0</v>
      </c>
    </row>
    <row r="52" spans="1:6" s="18" customFormat="1" ht="110.25" hidden="1">
      <c r="A52" s="14" t="s">
        <v>59</v>
      </c>
      <c r="B52" s="15"/>
      <c r="C52" s="22" t="s">
        <v>118</v>
      </c>
      <c r="D52" s="23">
        <f t="shared" si="0"/>
        <v>0</v>
      </c>
      <c r="E52" s="23">
        <f t="shared" si="0"/>
        <v>0</v>
      </c>
      <c r="F52" s="23">
        <f t="shared" si="0"/>
        <v>0</v>
      </c>
    </row>
    <row r="53" spans="1:6" s="18" customFormat="1" ht="94.5" hidden="1">
      <c r="A53" s="14" t="s">
        <v>60</v>
      </c>
      <c r="B53" s="15" t="s">
        <v>136</v>
      </c>
      <c r="C53" s="22" t="s">
        <v>95</v>
      </c>
      <c r="D53" s="23"/>
      <c r="E53" s="23"/>
      <c r="F53" s="23"/>
    </row>
    <row r="54" spans="1:6" s="18" customFormat="1" ht="31.5">
      <c r="A54" s="14" t="s">
        <v>61</v>
      </c>
      <c r="B54" s="15"/>
      <c r="C54" s="16" t="s">
        <v>62</v>
      </c>
      <c r="D54" s="17">
        <f>D55</f>
        <v>279200</v>
      </c>
      <c r="E54" s="17">
        <f>E55</f>
        <v>279200</v>
      </c>
      <c r="F54" s="17">
        <f>F55</f>
        <v>279200</v>
      </c>
    </row>
    <row r="55" spans="1:6" s="33" customFormat="1" ht="31.5">
      <c r="A55" s="14" t="s">
        <v>63</v>
      </c>
      <c r="B55" s="15"/>
      <c r="C55" s="16" t="s">
        <v>64</v>
      </c>
      <c r="D55" s="23">
        <f>D56+D57+D58</f>
        <v>279200</v>
      </c>
      <c r="E55" s="23">
        <f>E56+E57+E58</f>
        <v>279200</v>
      </c>
      <c r="F55" s="23">
        <f>F56+F57+F58</f>
        <v>279200</v>
      </c>
    </row>
    <row r="56" spans="1:6" s="33" customFormat="1" ht="33" customHeight="1">
      <c r="A56" s="14" t="s">
        <v>78</v>
      </c>
      <c r="B56" s="15"/>
      <c r="C56" s="22" t="s">
        <v>79</v>
      </c>
      <c r="D56" s="23">
        <v>186000</v>
      </c>
      <c r="E56" s="23">
        <v>186000</v>
      </c>
      <c r="F56" s="23">
        <v>186000</v>
      </c>
    </row>
    <row r="57" spans="1:6" s="33" customFormat="1" ht="31.5">
      <c r="A57" s="14" t="s">
        <v>84</v>
      </c>
      <c r="B57" s="15"/>
      <c r="C57" s="22" t="s">
        <v>28</v>
      </c>
      <c r="D57" s="23">
        <v>56500</v>
      </c>
      <c r="E57" s="23">
        <v>56500</v>
      </c>
      <c r="F57" s="23">
        <v>56500</v>
      </c>
    </row>
    <row r="58" spans="1:6" s="33" customFormat="1" ht="29.25" customHeight="1">
      <c r="A58" s="14" t="s">
        <v>85</v>
      </c>
      <c r="B58" s="15"/>
      <c r="C58" s="22" t="s">
        <v>86</v>
      </c>
      <c r="D58" s="23">
        <f>D59+D60</f>
        <v>36700</v>
      </c>
      <c r="E58" s="23">
        <f>E59+E60</f>
        <v>36700</v>
      </c>
      <c r="F58" s="23">
        <f>F59+F60</f>
        <v>36700</v>
      </c>
    </row>
    <row r="59" spans="1:6" s="33" customFormat="1" ht="15.75">
      <c r="A59" s="14" t="s">
        <v>147</v>
      </c>
      <c r="B59" s="15"/>
      <c r="C59" s="22" t="s">
        <v>149</v>
      </c>
      <c r="D59" s="23">
        <v>22000</v>
      </c>
      <c r="E59" s="23">
        <v>22000</v>
      </c>
      <c r="F59" s="23">
        <v>22000</v>
      </c>
    </row>
    <row r="60" spans="1:6" s="33" customFormat="1" ht="15.75">
      <c r="A60" s="14" t="s">
        <v>148</v>
      </c>
      <c r="B60" s="15"/>
      <c r="C60" s="22" t="s">
        <v>150</v>
      </c>
      <c r="D60" s="23">
        <v>14700</v>
      </c>
      <c r="E60" s="23">
        <v>14700</v>
      </c>
      <c r="F60" s="23">
        <v>14700</v>
      </c>
    </row>
    <row r="61" spans="1:6" s="18" customFormat="1" ht="47.25">
      <c r="A61" s="14" t="s">
        <v>87</v>
      </c>
      <c r="B61" s="15"/>
      <c r="C61" s="16" t="s">
        <v>88</v>
      </c>
      <c r="D61" s="17">
        <f>D62+D63</f>
        <v>0</v>
      </c>
      <c r="E61" s="17">
        <f>E62+E63</f>
        <v>0</v>
      </c>
      <c r="F61" s="17">
        <f>F62+F63</f>
        <v>0</v>
      </c>
    </row>
    <row r="62" spans="1:6" s="18" customFormat="1" ht="47.25">
      <c r="A62" s="14" t="s">
        <v>89</v>
      </c>
      <c r="B62" s="15"/>
      <c r="C62" s="22" t="s">
        <v>90</v>
      </c>
      <c r="D62" s="23">
        <v>0</v>
      </c>
      <c r="E62" s="23">
        <v>0</v>
      </c>
      <c r="F62" s="23">
        <v>0</v>
      </c>
    </row>
    <row r="63" spans="1:6" s="18" customFormat="1" ht="15.75">
      <c r="A63" s="14" t="s">
        <v>0</v>
      </c>
      <c r="B63" s="15"/>
      <c r="C63" s="22" t="s">
        <v>3</v>
      </c>
      <c r="D63" s="23">
        <f aca="true" t="shared" si="1" ref="D63:F64">D64</f>
        <v>0</v>
      </c>
      <c r="E63" s="23">
        <f t="shared" si="1"/>
        <v>0</v>
      </c>
      <c r="F63" s="23">
        <f t="shared" si="1"/>
        <v>0</v>
      </c>
    </row>
    <row r="64" spans="1:6" s="18" customFormat="1" ht="15.75">
      <c r="A64" s="14" t="s">
        <v>1</v>
      </c>
      <c r="B64" s="15"/>
      <c r="C64" s="22" t="s">
        <v>4</v>
      </c>
      <c r="D64" s="23">
        <f t="shared" si="1"/>
        <v>0</v>
      </c>
      <c r="E64" s="23">
        <f t="shared" si="1"/>
        <v>0</v>
      </c>
      <c r="F64" s="23">
        <f t="shared" si="1"/>
        <v>0</v>
      </c>
    </row>
    <row r="65" spans="1:6" s="18" customFormat="1" ht="31.5">
      <c r="A65" s="14" t="s">
        <v>2</v>
      </c>
      <c r="B65" s="15"/>
      <c r="C65" s="22" t="s">
        <v>5</v>
      </c>
      <c r="D65" s="23">
        <v>0</v>
      </c>
      <c r="E65" s="23">
        <v>0</v>
      </c>
      <c r="F65" s="23">
        <v>0</v>
      </c>
    </row>
    <row r="66" spans="1:6" s="18" customFormat="1" ht="31.5">
      <c r="A66" s="14" t="s">
        <v>65</v>
      </c>
      <c r="B66" s="15"/>
      <c r="C66" s="16" t="s">
        <v>105</v>
      </c>
      <c r="D66" s="17">
        <f>D67+D70</f>
        <v>980000</v>
      </c>
      <c r="E66" s="17">
        <f>E67+E70</f>
        <v>980000</v>
      </c>
      <c r="F66" s="17">
        <f>F67+F70</f>
        <v>980000</v>
      </c>
    </row>
    <row r="67" spans="1:6" s="18" customFormat="1" ht="100.5" customHeight="1">
      <c r="A67" s="14" t="s">
        <v>66</v>
      </c>
      <c r="B67" s="15"/>
      <c r="C67" s="16" t="s">
        <v>119</v>
      </c>
      <c r="D67" s="17">
        <f aca="true" t="shared" si="2" ref="D67:F68">D68</f>
        <v>850000</v>
      </c>
      <c r="E67" s="17">
        <f t="shared" si="2"/>
        <v>850000</v>
      </c>
      <c r="F67" s="17">
        <f t="shared" si="2"/>
        <v>850000</v>
      </c>
    </row>
    <row r="68" spans="1:6" s="18" customFormat="1" ht="126">
      <c r="A68" s="14" t="s">
        <v>67</v>
      </c>
      <c r="B68" s="15"/>
      <c r="C68" s="22" t="s">
        <v>120</v>
      </c>
      <c r="D68" s="23">
        <f t="shared" si="2"/>
        <v>850000</v>
      </c>
      <c r="E68" s="23">
        <f t="shared" si="2"/>
        <v>850000</v>
      </c>
      <c r="F68" s="23">
        <f t="shared" si="2"/>
        <v>850000</v>
      </c>
    </row>
    <row r="69" spans="1:6" s="18" customFormat="1" ht="126">
      <c r="A69" s="14" t="s">
        <v>68</v>
      </c>
      <c r="B69" s="15" t="s">
        <v>136</v>
      </c>
      <c r="C69" s="22" t="s">
        <v>121</v>
      </c>
      <c r="D69" s="23">
        <v>850000</v>
      </c>
      <c r="E69" s="23">
        <v>850000</v>
      </c>
      <c r="F69" s="23">
        <v>850000</v>
      </c>
    </row>
    <row r="70" spans="1:6" s="18" customFormat="1" ht="63">
      <c r="A70" s="14" t="s">
        <v>69</v>
      </c>
      <c r="B70" s="15"/>
      <c r="C70" s="16" t="s">
        <v>122</v>
      </c>
      <c r="D70" s="17">
        <f>D71</f>
        <v>130000</v>
      </c>
      <c r="E70" s="17">
        <f>E71</f>
        <v>130000</v>
      </c>
      <c r="F70" s="17">
        <f>F71</f>
        <v>130000</v>
      </c>
    </row>
    <row r="71" spans="1:6" s="18" customFormat="1" ht="63">
      <c r="A71" s="14" t="s">
        <v>70</v>
      </c>
      <c r="B71" s="15"/>
      <c r="C71" s="22" t="s">
        <v>123</v>
      </c>
      <c r="D71" s="23">
        <f>D72+D73</f>
        <v>130000</v>
      </c>
      <c r="E71" s="23">
        <f>E72+E73</f>
        <v>130000</v>
      </c>
      <c r="F71" s="23">
        <f>F72+F73</f>
        <v>130000</v>
      </c>
    </row>
    <row r="72" spans="1:6" s="18" customFormat="1" ht="68.25" customHeight="1">
      <c r="A72" s="14" t="s">
        <v>134</v>
      </c>
      <c r="B72" s="15" t="s">
        <v>136</v>
      </c>
      <c r="C72" s="22" t="s">
        <v>135</v>
      </c>
      <c r="D72" s="23">
        <v>60000</v>
      </c>
      <c r="E72" s="23">
        <v>60000</v>
      </c>
      <c r="F72" s="23">
        <v>60000</v>
      </c>
    </row>
    <row r="73" spans="1:6" s="18" customFormat="1" ht="78.75">
      <c r="A73" s="14" t="s">
        <v>7</v>
      </c>
      <c r="B73" s="15" t="s">
        <v>137</v>
      </c>
      <c r="C73" s="22" t="s">
        <v>124</v>
      </c>
      <c r="D73" s="23">
        <v>70000</v>
      </c>
      <c r="E73" s="23">
        <v>70000</v>
      </c>
      <c r="F73" s="23">
        <v>70000</v>
      </c>
    </row>
    <row r="74" spans="1:6" s="18" customFormat="1" ht="15.75">
      <c r="A74" s="14" t="s">
        <v>71</v>
      </c>
      <c r="B74" s="15"/>
      <c r="C74" s="16" t="s">
        <v>72</v>
      </c>
      <c r="D74" s="17">
        <f>SUM(D75:D93)</f>
        <v>3140000</v>
      </c>
      <c r="E74" s="17">
        <f>SUM(E75:E93)</f>
        <v>3140000</v>
      </c>
      <c r="F74" s="17">
        <f>SUM(F75:F93)</f>
        <v>3140000</v>
      </c>
    </row>
    <row r="75" spans="1:6" s="18" customFormat="1" ht="97.5" customHeight="1">
      <c r="A75" s="14" t="s">
        <v>169</v>
      </c>
      <c r="B75" s="15"/>
      <c r="C75" s="22" t="s">
        <v>170</v>
      </c>
      <c r="D75" s="17">
        <v>25000</v>
      </c>
      <c r="E75" s="17">
        <v>25000</v>
      </c>
      <c r="F75" s="17">
        <v>25000</v>
      </c>
    </row>
    <row r="76" spans="1:6" s="18" customFormat="1" ht="141.75">
      <c r="A76" s="14" t="s">
        <v>171</v>
      </c>
      <c r="B76" s="34"/>
      <c r="C76" s="22" t="s">
        <v>172</v>
      </c>
      <c r="D76" s="17">
        <v>150000</v>
      </c>
      <c r="E76" s="17">
        <v>150000</v>
      </c>
      <c r="F76" s="17">
        <v>150000</v>
      </c>
    </row>
    <row r="77" spans="1:6" s="18" customFormat="1" ht="110.25">
      <c r="A77" s="14" t="s">
        <v>173</v>
      </c>
      <c r="B77" s="34"/>
      <c r="C77" s="22" t="s">
        <v>174</v>
      </c>
      <c r="D77" s="17">
        <v>150000</v>
      </c>
      <c r="E77" s="17">
        <v>150000</v>
      </c>
      <c r="F77" s="17">
        <v>150000</v>
      </c>
    </row>
    <row r="78" spans="1:6" s="18" customFormat="1" ht="94.5">
      <c r="A78" s="14" t="s">
        <v>175</v>
      </c>
      <c r="B78" s="34"/>
      <c r="C78" s="22" t="s">
        <v>176</v>
      </c>
      <c r="D78" s="17">
        <v>10000</v>
      </c>
      <c r="E78" s="17">
        <v>10000</v>
      </c>
      <c r="F78" s="17">
        <v>10000</v>
      </c>
    </row>
    <row r="79" spans="1:6" s="18" customFormat="1" ht="126">
      <c r="A79" s="14" t="s">
        <v>177</v>
      </c>
      <c r="B79" s="15"/>
      <c r="C79" s="22" t="s">
        <v>178</v>
      </c>
      <c r="D79" s="17">
        <v>65000</v>
      </c>
      <c r="E79" s="17">
        <v>65000</v>
      </c>
      <c r="F79" s="17">
        <v>65000</v>
      </c>
    </row>
    <row r="80" spans="1:6" s="18" customFormat="1" ht="94.5">
      <c r="A80" s="14" t="s">
        <v>252</v>
      </c>
      <c r="B80" s="15"/>
      <c r="C80" s="22" t="s">
        <v>253</v>
      </c>
      <c r="D80" s="17">
        <v>2000</v>
      </c>
      <c r="E80" s="17">
        <v>2000</v>
      </c>
      <c r="F80" s="17">
        <v>2000</v>
      </c>
    </row>
    <row r="81" spans="1:6" s="18" customFormat="1" ht="110.25" hidden="1">
      <c r="A81" s="14" t="s">
        <v>262</v>
      </c>
      <c r="B81" s="15"/>
      <c r="C81" s="22" t="s">
        <v>263</v>
      </c>
      <c r="D81" s="17"/>
      <c r="E81" s="17"/>
      <c r="F81" s="17"/>
    </row>
    <row r="82" spans="1:6" s="18" customFormat="1" ht="94.5">
      <c r="A82" s="14" t="s">
        <v>260</v>
      </c>
      <c r="B82" s="15"/>
      <c r="C82" s="22" t="s">
        <v>261</v>
      </c>
      <c r="D82" s="17">
        <v>8000</v>
      </c>
      <c r="E82" s="17">
        <v>8000</v>
      </c>
      <c r="F82" s="17">
        <v>8000</v>
      </c>
    </row>
    <row r="83" spans="1:6" s="18" customFormat="1" ht="94.5">
      <c r="A83" s="14" t="s">
        <v>179</v>
      </c>
      <c r="B83" s="15"/>
      <c r="C83" s="22" t="s">
        <v>180</v>
      </c>
      <c r="D83" s="17">
        <v>10000</v>
      </c>
      <c r="E83" s="17">
        <v>10000</v>
      </c>
      <c r="F83" s="17">
        <v>10000</v>
      </c>
    </row>
    <row r="84" spans="1:6" s="18" customFormat="1" ht="141.75">
      <c r="A84" s="14" t="s">
        <v>254</v>
      </c>
      <c r="B84" s="15"/>
      <c r="C84" s="22" t="s">
        <v>255</v>
      </c>
      <c r="D84" s="17">
        <v>188000</v>
      </c>
      <c r="E84" s="17">
        <v>188000</v>
      </c>
      <c r="F84" s="17">
        <v>188000</v>
      </c>
    </row>
    <row r="85" spans="1:6" s="18" customFormat="1" ht="157.5">
      <c r="A85" s="14" t="s">
        <v>181</v>
      </c>
      <c r="B85" s="15"/>
      <c r="C85" s="22" t="s">
        <v>182</v>
      </c>
      <c r="D85" s="17">
        <v>25000</v>
      </c>
      <c r="E85" s="17">
        <v>25000</v>
      </c>
      <c r="F85" s="17">
        <v>25000</v>
      </c>
    </row>
    <row r="86" spans="1:6" s="18" customFormat="1" ht="189">
      <c r="A86" s="14" t="s">
        <v>183</v>
      </c>
      <c r="B86" s="15"/>
      <c r="C86" s="22" t="s">
        <v>184</v>
      </c>
      <c r="D86" s="17">
        <v>60000</v>
      </c>
      <c r="E86" s="17">
        <v>60000</v>
      </c>
      <c r="F86" s="17">
        <v>60000</v>
      </c>
    </row>
    <row r="87" spans="1:6" s="18" customFormat="1" ht="110.25">
      <c r="A87" s="14" t="s">
        <v>185</v>
      </c>
      <c r="B87" s="15"/>
      <c r="C87" s="22" t="s">
        <v>186</v>
      </c>
      <c r="D87" s="17">
        <v>250000</v>
      </c>
      <c r="E87" s="17">
        <v>250000</v>
      </c>
      <c r="F87" s="17">
        <v>250000</v>
      </c>
    </row>
    <row r="88" spans="1:6" s="18" customFormat="1" ht="126">
      <c r="A88" s="14" t="s">
        <v>187</v>
      </c>
      <c r="B88" s="15"/>
      <c r="C88" s="22" t="s">
        <v>188</v>
      </c>
      <c r="D88" s="17">
        <v>250000</v>
      </c>
      <c r="E88" s="17">
        <v>250000</v>
      </c>
      <c r="F88" s="17">
        <v>250000</v>
      </c>
    </row>
    <row r="89" spans="1:6" s="18" customFormat="1" ht="152.25" customHeight="1">
      <c r="A89" s="14" t="s">
        <v>189</v>
      </c>
      <c r="B89" s="15"/>
      <c r="C89" s="22" t="s">
        <v>190</v>
      </c>
      <c r="D89" s="17">
        <v>125000</v>
      </c>
      <c r="E89" s="17">
        <v>125000</v>
      </c>
      <c r="F89" s="17">
        <v>125000</v>
      </c>
    </row>
    <row r="90" spans="1:6" s="18" customFormat="1" ht="54" customHeight="1" hidden="1">
      <c r="A90" s="14" t="s">
        <v>264</v>
      </c>
      <c r="B90" s="15"/>
      <c r="C90" s="22" t="s">
        <v>265</v>
      </c>
      <c r="D90" s="17"/>
      <c r="E90" s="17"/>
      <c r="F90" s="17"/>
    </row>
    <row r="91" spans="1:6" s="18" customFormat="1" ht="69.75" customHeight="1">
      <c r="A91" s="14" t="s">
        <v>191</v>
      </c>
      <c r="B91" s="15"/>
      <c r="C91" s="22" t="s">
        <v>192</v>
      </c>
      <c r="D91" s="17">
        <v>88000</v>
      </c>
      <c r="E91" s="17">
        <v>88000</v>
      </c>
      <c r="F91" s="17">
        <v>88000</v>
      </c>
    </row>
    <row r="92" spans="1:6" s="18" customFormat="1" ht="69" customHeight="1">
      <c r="A92" s="14" t="s">
        <v>193</v>
      </c>
      <c r="B92" s="15"/>
      <c r="C92" s="22" t="s">
        <v>194</v>
      </c>
      <c r="D92" s="23">
        <v>5500</v>
      </c>
      <c r="E92" s="23">
        <v>5500</v>
      </c>
      <c r="F92" s="23">
        <v>5500</v>
      </c>
    </row>
    <row r="93" spans="1:6" s="18" customFormat="1" ht="67.5" customHeight="1">
      <c r="A93" s="14" t="s">
        <v>195</v>
      </c>
      <c r="B93" s="15"/>
      <c r="C93" s="22" t="s">
        <v>196</v>
      </c>
      <c r="D93" s="23">
        <v>1728500</v>
      </c>
      <c r="E93" s="23">
        <v>1728500</v>
      </c>
      <c r="F93" s="23">
        <v>1728500</v>
      </c>
    </row>
    <row r="94" spans="1:6" s="18" customFormat="1" ht="24" customHeight="1">
      <c r="A94" s="14" t="s">
        <v>266</v>
      </c>
      <c r="B94" s="15"/>
      <c r="C94" s="16" t="s">
        <v>268</v>
      </c>
      <c r="D94" s="23">
        <f>D95</f>
        <v>0</v>
      </c>
      <c r="E94" s="23">
        <f>E95</f>
        <v>0</v>
      </c>
      <c r="F94" s="23">
        <f>F95</f>
        <v>0</v>
      </c>
    </row>
    <row r="95" spans="1:6" s="18" customFormat="1" ht="33.75" customHeight="1">
      <c r="A95" s="14" t="s">
        <v>267</v>
      </c>
      <c r="B95" s="15"/>
      <c r="C95" s="22" t="s">
        <v>269</v>
      </c>
      <c r="D95" s="23">
        <v>0</v>
      </c>
      <c r="E95" s="23">
        <v>0</v>
      </c>
      <c r="F95" s="23">
        <v>0</v>
      </c>
    </row>
    <row r="96" spans="1:6" s="35" customFormat="1" ht="15.75">
      <c r="A96" s="14" t="s">
        <v>73</v>
      </c>
      <c r="B96" s="15"/>
      <c r="C96" s="16" t="s">
        <v>74</v>
      </c>
      <c r="D96" s="17">
        <f>D97+D186+D188</f>
        <v>646051500</v>
      </c>
      <c r="E96" s="17">
        <f>E97+E186+E188</f>
        <v>484229600</v>
      </c>
      <c r="F96" s="17">
        <f>F97+F186+F188</f>
        <v>558675800</v>
      </c>
    </row>
    <row r="97" spans="1:6" s="35" customFormat="1" ht="47.25">
      <c r="A97" s="14" t="s">
        <v>75</v>
      </c>
      <c r="B97" s="15"/>
      <c r="C97" s="16" t="s">
        <v>106</v>
      </c>
      <c r="D97" s="17">
        <f>D98+D103+D143+D170</f>
        <v>646051500</v>
      </c>
      <c r="E97" s="17">
        <f>E98+E103+E143+E170</f>
        <v>484229600</v>
      </c>
      <c r="F97" s="17">
        <f>F98+F103+F143+F170</f>
        <v>558675800</v>
      </c>
    </row>
    <row r="98" spans="1:6" s="35" customFormat="1" ht="47.25">
      <c r="A98" s="14" t="s">
        <v>139</v>
      </c>
      <c r="B98" s="15"/>
      <c r="C98" s="16" t="s">
        <v>125</v>
      </c>
      <c r="D98" s="17">
        <f>D99+D100+D102</f>
        <v>122561000</v>
      </c>
      <c r="E98" s="17">
        <f>E99+E100+E102</f>
        <v>86771000</v>
      </c>
      <c r="F98" s="17">
        <f>F99+F100+F102</f>
        <v>70010000</v>
      </c>
    </row>
    <row r="99" spans="1:6" s="35" customFormat="1" ht="47.25">
      <c r="A99" s="14" t="s">
        <v>140</v>
      </c>
      <c r="B99" s="15"/>
      <c r="C99" s="22" t="s">
        <v>129</v>
      </c>
      <c r="D99" s="13">
        <v>122161000</v>
      </c>
      <c r="E99" s="13">
        <v>86421000</v>
      </c>
      <c r="F99" s="13">
        <v>69610000</v>
      </c>
    </row>
    <row r="100" spans="1:6" s="35" customFormat="1" ht="63" hidden="1">
      <c r="A100" s="14" t="s">
        <v>197</v>
      </c>
      <c r="B100" s="15"/>
      <c r="C100" s="22" t="s">
        <v>198</v>
      </c>
      <c r="D100" s="13">
        <v>0</v>
      </c>
      <c r="E100" s="13">
        <v>0</v>
      </c>
      <c r="F100" s="13">
        <v>0</v>
      </c>
    </row>
    <row r="101" spans="1:6" s="35" customFormat="1" ht="47.25" hidden="1">
      <c r="A101" s="14" t="s">
        <v>283</v>
      </c>
      <c r="B101" s="15"/>
      <c r="C101" s="22" t="s">
        <v>284</v>
      </c>
      <c r="D101" s="13">
        <v>0</v>
      </c>
      <c r="E101" s="13">
        <v>0</v>
      </c>
      <c r="F101" s="13">
        <v>0</v>
      </c>
    </row>
    <row r="102" spans="1:6" s="35" customFormat="1" ht="15.75">
      <c r="A102" s="14" t="s">
        <v>241</v>
      </c>
      <c r="B102" s="15"/>
      <c r="C102" s="22" t="s">
        <v>242</v>
      </c>
      <c r="D102" s="13">
        <v>400000</v>
      </c>
      <c r="E102" s="13">
        <v>350000</v>
      </c>
      <c r="F102" s="13">
        <v>400000</v>
      </c>
    </row>
    <row r="103" spans="1:6" s="35" customFormat="1" ht="31.5">
      <c r="A103" s="36" t="s">
        <v>141</v>
      </c>
      <c r="B103" s="37"/>
      <c r="C103" s="38" t="s">
        <v>92</v>
      </c>
      <c r="D103" s="17">
        <f>D136+D104+D105+D111+D123+D108+D114+D130+D133+D117+D126+D120</f>
        <v>11770000</v>
      </c>
      <c r="E103" s="17">
        <f>E136+E104+E105+E111+E123+E108+E114+E130+E133+E117+E126+E120</f>
        <v>9172000</v>
      </c>
      <c r="F103" s="17">
        <f>F136+F104+F105+F111+F123+F108+F114+F130+F133+F117+F126+F120</f>
        <v>10969700</v>
      </c>
    </row>
    <row r="104" spans="1:6" s="35" customFormat="1" ht="63" hidden="1">
      <c r="A104" s="14" t="s">
        <v>153</v>
      </c>
      <c r="B104" s="37"/>
      <c r="C104" s="22" t="s">
        <v>152</v>
      </c>
      <c r="D104" s="13"/>
      <c r="E104" s="13"/>
      <c r="F104" s="13"/>
    </row>
    <row r="105" spans="1:6" s="35" customFormat="1" ht="78.75" hidden="1">
      <c r="A105" s="14" t="s">
        <v>199</v>
      </c>
      <c r="B105" s="37"/>
      <c r="C105" s="22" t="s">
        <v>200</v>
      </c>
      <c r="D105" s="23"/>
      <c r="E105" s="23"/>
      <c r="F105" s="23"/>
    </row>
    <row r="106" spans="1:6" s="35" customFormat="1" ht="15.75" hidden="1">
      <c r="A106" s="14"/>
      <c r="B106" s="37"/>
      <c r="C106" s="22" t="s">
        <v>201</v>
      </c>
      <c r="D106" s="13"/>
      <c r="E106" s="13"/>
      <c r="F106" s="13"/>
    </row>
    <row r="107" spans="1:6" s="35" customFormat="1" ht="15.75" hidden="1">
      <c r="A107" s="14"/>
      <c r="B107" s="37"/>
      <c r="C107" s="22" t="s">
        <v>202</v>
      </c>
      <c r="D107" s="13"/>
      <c r="E107" s="13"/>
      <c r="F107" s="13"/>
    </row>
    <row r="108" spans="1:6" s="35" customFormat="1" ht="63" hidden="1">
      <c r="A108" s="14" t="s">
        <v>203</v>
      </c>
      <c r="B108" s="15"/>
      <c r="C108" s="39" t="s">
        <v>204</v>
      </c>
      <c r="D108" s="23"/>
      <c r="E108" s="23"/>
      <c r="F108" s="23"/>
    </row>
    <row r="109" spans="1:6" s="35" customFormat="1" ht="15.75" hidden="1">
      <c r="A109" s="14"/>
      <c r="B109" s="15"/>
      <c r="C109" s="39" t="s">
        <v>201</v>
      </c>
      <c r="D109" s="13"/>
      <c r="E109" s="13"/>
      <c r="F109" s="13"/>
    </row>
    <row r="110" spans="1:6" s="35" customFormat="1" ht="15.75" hidden="1">
      <c r="A110" s="14"/>
      <c r="B110" s="15"/>
      <c r="C110" s="39" t="s">
        <v>202</v>
      </c>
      <c r="D110" s="13"/>
      <c r="E110" s="13"/>
      <c r="F110" s="13"/>
    </row>
    <row r="111" spans="1:6" s="35" customFormat="1" ht="78.75" hidden="1">
      <c r="A111" s="10" t="s">
        <v>205</v>
      </c>
      <c r="B111" s="40"/>
      <c r="C111" s="41" t="s">
        <v>206</v>
      </c>
      <c r="D111" s="23">
        <f>D112+D113</f>
        <v>0</v>
      </c>
      <c r="E111" s="23"/>
      <c r="F111" s="23"/>
    </row>
    <row r="112" spans="1:6" s="35" customFormat="1" ht="15.75" hidden="1">
      <c r="A112" s="14"/>
      <c r="B112" s="37"/>
      <c r="C112" s="22" t="s">
        <v>201</v>
      </c>
      <c r="D112" s="13"/>
      <c r="E112" s="13"/>
      <c r="F112" s="13"/>
    </row>
    <row r="113" spans="1:6" s="35" customFormat="1" ht="15.75" hidden="1">
      <c r="A113" s="14"/>
      <c r="B113" s="37"/>
      <c r="C113" s="22" t="s">
        <v>202</v>
      </c>
      <c r="D113" s="13"/>
      <c r="E113" s="13"/>
      <c r="F113" s="13"/>
    </row>
    <row r="114" spans="1:6" s="35" customFormat="1" ht="78.75" hidden="1">
      <c r="A114" s="10" t="s">
        <v>207</v>
      </c>
      <c r="B114" s="40"/>
      <c r="C114" s="41" t="s">
        <v>208</v>
      </c>
      <c r="D114" s="23">
        <f>D115+D116</f>
        <v>0</v>
      </c>
      <c r="E114" s="23"/>
      <c r="F114" s="23"/>
    </row>
    <row r="115" spans="1:6" s="35" customFormat="1" ht="15.75" hidden="1">
      <c r="A115" s="10"/>
      <c r="B115" s="40"/>
      <c r="C115" s="41" t="s">
        <v>201</v>
      </c>
      <c r="D115" s="13"/>
      <c r="E115" s="13"/>
      <c r="F115" s="13"/>
    </row>
    <row r="116" spans="1:6" s="35" customFormat="1" ht="15.75" hidden="1">
      <c r="A116" s="10"/>
      <c r="B116" s="40"/>
      <c r="C116" s="41" t="s">
        <v>202</v>
      </c>
      <c r="D116" s="13"/>
      <c r="E116" s="13"/>
      <c r="F116" s="13"/>
    </row>
    <row r="117" spans="1:6" s="35" customFormat="1" ht="78.75" hidden="1">
      <c r="A117" s="10" t="s">
        <v>209</v>
      </c>
      <c r="B117" s="40"/>
      <c r="C117" s="41" t="s">
        <v>210</v>
      </c>
      <c r="D117" s="23">
        <f>D118+D119</f>
        <v>0</v>
      </c>
      <c r="E117" s="23">
        <f>E118+E119</f>
        <v>0</v>
      </c>
      <c r="F117" s="23">
        <f>F118+F119</f>
        <v>0</v>
      </c>
    </row>
    <row r="118" spans="1:6" s="35" customFormat="1" ht="15.75" hidden="1">
      <c r="A118" s="10"/>
      <c r="B118" s="40"/>
      <c r="C118" s="41" t="s">
        <v>201</v>
      </c>
      <c r="D118" s="13"/>
      <c r="E118" s="13"/>
      <c r="F118" s="13"/>
    </row>
    <row r="119" spans="1:6" s="35" customFormat="1" ht="15.75" hidden="1">
      <c r="A119" s="10"/>
      <c r="B119" s="40"/>
      <c r="C119" s="41" t="s">
        <v>202</v>
      </c>
      <c r="D119" s="13"/>
      <c r="E119" s="13"/>
      <c r="F119" s="13"/>
    </row>
    <row r="120" spans="1:6" s="35" customFormat="1" ht="63" hidden="1">
      <c r="A120" s="10" t="s">
        <v>270</v>
      </c>
      <c r="B120" s="40"/>
      <c r="C120" s="41" t="s">
        <v>271</v>
      </c>
      <c r="D120" s="23">
        <f>D121+D122</f>
        <v>0</v>
      </c>
      <c r="E120" s="23">
        <f>E121+E122</f>
        <v>0</v>
      </c>
      <c r="F120" s="23">
        <f>F121+F122</f>
        <v>0</v>
      </c>
    </row>
    <row r="121" spans="1:6" s="35" customFormat="1" ht="15.75" hidden="1">
      <c r="A121" s="10"/>
      <c r="B121" s="40"/>
      <c r="C121" s="41"/>
      <c r="D121" s="13"/>
      <c r="E121" s="13"/>
      <c r="F121" s="13"/>
    </row>
    <row r="122" spans="1:6" s="35" customFormat="1" ht="15.75" hidden="1">
      <c r="A122" s="10"/>
      <c r="B122" s="40"/>
      <c r="C122" s="41"/>
      <c r="D122" s="13"/>
      <c r="E122" s="13"/>
      <c r="F122" s="13"/>
    </row>
    <row r="123" spans="1:6" s="35" customFormat="1" ht="47.25">
      <c r="A123" s="10" t="s">
        <v>211</v>
      </c>
      <c r="B123" s="40"/>
      <c r="C123" s="42" t="s">
        <v>212</v>
      </c>
      <c r="D123" s="23">
        <f>D124+D125</f>
        <v>2148900</v>
      </c>
      <c r="E123" s="23">
        <f>E124+E125</f>
        <v>2148900</v>
      </c>
      <c r="F123" s="23">
        <f>F124+F125</f>
        <v>2148900</v>
      </c>
    </row>
    <row r="124" spans="1:6" s="35" customFormat="1" ht="15.75">
      <c r="A124" s="14"/>
      <c r="B124" s="37"/>
      <c r="C124" s="22" t="s">
        <v>201</v>
      </c>
      <c r="D124" s="13">
        <v>2148900</v>
      </c>
      <c r="E124" s="13">
        <v>2148900</v>
      </c>
      <c r="F124" s="13">
        <v>2148900</v>
      </c>
    </row>
    <row r="125" spans="1:6" s="35" customFormat="1" ht="15.75">
      <c r="A125" s="14"/>
      <c r="B125" s="37"/>
      <c r="C125" s="22" t="s">
        <v>202</v>
      </c>
      <c r="D125" s="13"/>
      <c r="E125" s="13"/>
      <c r="F125" s="13"/>
    </row>
    <row r="126" spans="1:6" s="35" customFormat="1" ht="37.5" customHeight="1" hidden="1">
      <c r="A126" s="14" t="s">
        <v>272</v>
      </c>
      <c r="B126" s="15"/>
      <c r="C126" s="39" t="s">
        <v>273</v>
      </c>
      <c r="D126" s="23">
        <f>D127+D128</f>
        <v>0</v>
      </c>
      <c r="E126" s="23">
        <f>E127+E128</f>
        <v>0</v>
      </c>
      <c r="F126" s="23">
        <f>F127+F128</f>
        <v>0</v>
      </c>
    </row>
    <row r="127" spans="1:6" s="35" customFormat="1" ht="15.75" hidden="1">
      <c r="A127" s="14"/>
      <c r="B127" s="15"/>
      <c r="C127" s="39" t="s">
        <v>201</v>
      </c>
      <c r="D127" s="13"/>
      <c r="E127" s="13"/>
      <c r="F127" s="13"/>
    </row>
    <row r="128" spans="1:6" s="35" customFormat="1" ht="15.75" hidden="1">
      <c r="A128" s="14"/>
      <c r="B128" s="15"/>
      <c r="C128" s="39" t="s">
        <v>202</v>
      </c>
      <c r="D128" s="13"/>
      <c r="E128" s="13"/>
      <c r="F128" s="13"/>
    </row>
    <row r="129" spans="1:6" s="35" customFormat="1" ht="31.5" hidden="1">
      <c r="A129" s="14" t="s">
        <v>256</v>
      </c>
      <c r="B129" s="15"/>
      <c r="C129" s="39" t="s">
        <v>285</v>
      </c>
      <c r="D129" s="13"/>
      <c r="E129" s="13"/>
      <c r="F129" s="13"/>
    </row>
    <row r="130" spans="1:6" s="35" customFormat="1" ht="47.25" hidden="1">
      <c r="A130" s="10" t="s">
        <v>213</v>
      </c>
      <c r="B130" s="40"/>
      <c r="C130" s="41" t="s">
        <v>214</v>
      </c>
      <c r="D130" s="23"/>
      <c r="E130" s="23"/>
      <c r="F130" s="23"/>
    </row>
    <row r="131" spans="1:6" s="35" customFormat="1" ht="15.75" hidden="1">
      <c r="A131" s="10"/>
      <c r="B131" s="40"/>
      <c r="C131" s="41" t="s">
        <v>201</v>
      </c>
      <c r="D131" s="13"/>
      <c r="E131" s="13"/>
      <c r="F131" s="13"/>
    </row>
    <row r="132" spans="1:6" s="35" customFormat="1" ht="15.75" hidden="1">
      <c r="A132" s="10"/>
      <c r="B132" s="40"/>
      <c r="C132" s="41" t="s">
        <v>202</v>
      </c>
      <c r="D132" s="13"/>
      <c r="E132" s="13"/>
      <c r="F132" s="13"/>
    </row>
    <row r="133" spans="1:6" s="35" customFormat="1" ht="47.25" hidden="1">
      <c r="A133" s="10" t="s">
        <v>215</v>
      </c>
      <c r="B133" s="15"/>
      <c r="C133" s="39" t="s">
        <v>216</v>
      </c>
      <c r="D133" s="23">
        <f>D134+D135</f>
        <v>0</v>
      </c>
      <c r="E133" s="23"/>
      <c r="F133" s="23"/>
    </row>
    <row r="134" spans="1:6" s="35" customFormat="1" ht="15.75" hidden="1">
      <c r="A134" s="14"/>
      <c r="B134" s="15"/>
      <c r="C134" s="39" t="s">
        <v>201</v>
      </c>
      <c r="D134" s="13"/>
      <c r="E134" s="13"/>
      <c r="F134" s="13"/>
    </row>
    <row r="135" spans="1:6" s="35" customFormat="1" ht="15.75" hidden="1">
      <c r="A135" s="14"/>
      <c r="B135" s="15"/>
      <c r="C135" s="39" t="s">
        <v>202</v>
      </c>
      <c r="D135" s="13"/>
      <c r="E135" s="13"/>
      <c r="F135" s="13"/>
    </row>
    <row r="136" spans="1:6" s="35" customFormat="1" ht="15.75">
      <c r="A136" s="14" t="s">
        <v>142</v>
      </c>
      <c r="B136" s="15"/>
      <c r="C136" s="16" t="s">
        <v>76</v>
      </c>
      <c r="D136" s="17">
        <f>D138+D139+D140+D141+D142</f>
        <v>9621100</v>
      </c>
      <c r="E136" s="17">
        <f>E138+E139+E140+E141+E142</f>
        <v>7023100</v>
      </c>
      <c r="F136" s="17">
        <f>F138+F139+F140+F141+F142</f>
        <v>8820800</v>
      </c>
    </row>
    <row r="137" spans="1:6" s="35" customFormat="1" ht="15.75">
      <c r="A137" s="14"/>
      <c r="B137" s="15"/>
      <c r="C137" s="22" t="s">
        <v>104</v>
      </c>
      <c r="D137" s="13"/>
      <c r="E137" s="13"/>
      <c r="F137" s="13"/>
    </row>
    <row r="138" spans="1:6" s="35" customFormat="1" ht="146.25" customHeight="1">
      <c r="A138" s="14"/>
      <c r="B138" s="15"/>
      <c r="C138" s="39" t="s">
        <v>151</v>
      </c>
      <c r="D138" s="13">
        <v>3152500</v>
      </c>
      <c r="E138" s="13">
        <v>2420100</v>
      </c>
      <c r="F138" s="13">
        <v>3032500</v>
      </c>
    </row>
    <row r="139" spans="1:6" s="35" customFormat="1" ht="78.75">
      <c r="A139" s="14"/>
      <c r="B139" s="15"/>
      <c r="C139" s="39" t="s">
        <v>217</v>
      </c>
      <c r="D139" s="13">
        <v>6468600</v>
      </c>
      <c r="E139" s="13">
        <v>4603000</v>
      </c>
      <c r="F139" s="13">
        <v>5788300</v>
      </c>
    </row>
    <row r="140" spans="1:6" s="35" customFormat="1" ht="78.75" hidden="1">
      <c r="A140" s="14"/>
      <c r="B140" s="15"/>
      <c r="C140" s="39" t="s">
        <v>218</v>
      </c>
      <c r="D140" s="13"/>
      <c r="E140" s="13"/>
      <c r="F140" s="13"/>
    </row>
    <row r="141" spans="1:6" s="35" customFormat="1" ht="94.5" hidden="1">
      <c r="A141" s="14"/>
      <c r="B141" s="15"/>
      <c r="C141" s="39" t="s">
        <v>274</v>
      </c>
      <c r="D141" s="13"/>
      <c r="E141" s="13"/>
      <c r="F141" s="13"/>
    </row>
    <row r="142" spans="1:6" s="35" customFormat="1" ht="47.25" hidden="1">
      <c r="A142" s="14"/>
      <c r="B142" s="15"/>
      <c r="C142" s="39" t="s">
        <v>219</v>
      </c>
      <c r="D142" s="13"/>
      <c r="E142" s="13"/>
      <c r="F142" s="13"/>
    </row>
    <row r="143" spans="1:6" s="35" customFormat="1" ht="47.25">
      <c r="A143" s="14" t="s">
        <v>143</v>
      </c>
      <c r="B143" s="15"/>
      <c r="C143" s="16" t="s">
        <v>126</v>
      </c>
      <c r="D143" s="17">
        <f>D144+D145+D167+D169+D168</f>
        <v>462621500</v>
      </c>
      <c r="E143" s="17">
        <f>E144+E145+E167+E169+E168</f>
        <v>356451700</v>
      </c>
      <c r="F143" s="17">
        <f>F144+F145+F167+F169+F168</f>
        <v>445115100</v>
      </c>
    </row>
    <row r="144" spans="1:6" s="35" customFormat="1" ht="63" hidden="1">
      <c r="A144" s="14" t="s">
        <v>144</v>
      </c>
      <c r="B144" s="15"/>
      <c r="C144" s="22" t="s">
        <v>127</v>
      </c>
      <c r="D144" s="13">
        <v>0</v>
      </c>
      <c r="E144" s="13">
        <v>0</v>
      </c>
      <c r="F144" s="13">
        <v>0</v>
      </c>
    </row>
    <row r="145" spans="1:6" s="35" customFormat="1" ht="63">
      <c r="A145" s="43" t="s">
        <v>145</v>
      </c>
      <c r="B145" s="44"/>
      <c r="C145" s="16" t="s">
        <v>128</v>
      </c>
      <c r="D145" s="17">
        <f>D147+D148+D149+D150+D151+D152+D153+D154+D155+D156+D157+D158+D159+D160+D161+D163+D162+D164+D165+D166</f>
        <v>448855000</v>
      </c>
      <c r="E145" s="17">
        <f>E147+E148+E149+E150+E151+E152+E153+E154+E155+E156+E157+E158+E159+E160+E161+E163+E162+E164+E165+E166</f>
        <v>345868100</v>
      </c>
      <c r="F145" s="17">
        <f>F147+F148+F149+F150+F151+F152+F153+F154+F155+F156+F157+F158+F159+F160+F161+F163+F162+F164+F165+F166</f>
        <v>431923000</v>
      </c>
    </row>
    <row r="146" spans="1:6" s="35" customFormat="1" ht="15.75">
      <c r="A146" s="14"/>
      <c r="B146" s="15"/>
      <c r="C146" s="22" t="s">
        <v>104</v>
      </c>
      <c r="D146" s="13"/>
      <c r="E146" s="13"/>
      <c r="F146" s="13"/>
    </row>
    <row r="147" spans="1:6" s="35" customFormat="1" ht="204.75">
      <c r="A147" s="14"/>
      <c r="B147" s="15"/>
      <c r="C147" s="22" t="s">
        <v>159</v>
      </c>
      <c r="D147" s="13">
        <v>2658900</v>
      </c>
      <c r="E147" s="13">
        <v>2029300</v>
      </c>
      <c r="F147" s="13">
        <v>2542200</v>
      </c>
    </row>
    <row r="148" spans="1:6" s="35" customFormat="1" ht="285.75" customHeight="1">
      <c r="A148" s="14"/>
      <c r="B148" s="15"/>
      <c r="C148" s="39" t="s">
        <v>286</v>
      </c>
      <c r="D148" s="13">
        <v>41100</v>
      </c>
      <c r="E148" s="13">
        <v>33000</v>
      </c>
      <c r="F148" s="13">
        <v>40300</v>
      </c>
    </row>
    <row r="149" spans="1:6" s="35" customFormat="1" ht="247.5" customHeight="1" hidden="1">
      <c r="A149" s="14"/>
      <c r="B149" s="15"/>
      <c r="C149" s="39" t="s">
        <v>287</v>
      </c>
      <c r="D149" s="13"/>
      <c r="E149" s="13"/>
      <c r="F149" s="13"/>
    </row>
    <row r="150" spans="1:6" s="35" customFormat="1" ht="78.75">
      <c r="A150" s="14"/>
      <c r="B150" s="15"/>
      <c r="C150" s="39" t="s">
        <v>131</v>
      </c>
      <c r="D150" s="13">
        <v>5043000</v>
      </c>
      <c r="E150" s="13">
        <v>5043000</v>
      </c>
      <c r="F150" s="13">
        <v>5043000</v>
      </c>
    </row>
    <row r="151" spans="1:6" s="35" customFormat="1" ht="246.75" customHeight="1">
      <c r="A151" s="14"/>
      <c r="B151" s="15"/>
      <c r="C151" s="39" t="s">
        <v>288</v>
      </c>
      <c r="D151" s="13">
        <v>252200</v>
      </c>
      <c r="E151" s="13">
        <v>193600</v>
      </c>
      <c r="F151" s="13">
        <v>242600</v>
      </c>
    </row>
    <row r="152" spans="1:6" s="35" customFormat="1" ht="173.25">
      <c r="A152" s="14"/>
      <c r="B152" s="15"/>
      <c r="C152" s="39" t="s">
        <v>289</v>
      </c>
      <c r="D152" s="13">
        <v>1322600</v>
      </c>
      <c r="E152" s="13">
        <v>1015500</v>
      </c>
      <c r="F152" s="13">
        <v>1272300</v>
      </c>
    </row>
    <row r="153" spans="1:6" s="35" customFormat="1" ht="173.25">
      <c r="A153" s="14"/>
      <c r="B153" s="15"/>
      <c r="C153" s="39" t="s">
        <v>290</v>
      </c>
      <c r="D153" s="13">
        <v>70300</v>
      </c>
      <c r="E153" s="13">
        <v>54000</v>
      </c>
      <c r="F153" s="13">
        <v>67600</v>
      </c>
    </row>
    <row r="154" spans="1:6" s="35" customFormat="1" ht="173.25">
      <c r="A154" s="14"/>
      <c r="B154" s="15"/>
      <c r="C154" s="39" t="s">
        <v>291</v>
      </c>
      <c r="D154" s="13">
        <v>500</v>
      </c>
      <c r="E154" s="13">
        <v>0</v>
      </c>
      <c r="F154" s="13">
        <v>0</v>
      </c>
    </row>
    <row r="155" spans="1:6" s="35" customFormat="1" ht="267.75">
      <c r="A155" s="14"/>
      <c r="B155" s="15"/>
      <c r="C155" s="39" t="s">
        <v>162</v>
      </c>
      <c r="D155" s="13">
        <v>1245700</v>
      </c>
      <c r="E155" s="13">
        <v>956500</v>
      </c>
      <c r="F155" s="13">
        <v>1198300</v>
      </c>
    </row>
    <row r="156" spans="1:6" s="35" customFormat="1" ht="141.75">
      <c r="A156" s="14"/>
      <c r="B156" s="15"/>
      <c r="C156" s="39" t="s">
        <v>154</v>
      </c>
      <c r="D156" s="13">
        <v>638600</v>
      </c>
      <c r="E156" s="13">
        <v>490300</v>
      </c>
      <c r="F156" s="13">
        <v>614300</v>
      </c>
    </row>
    <row r="157" spans="1:6" s="35" customFormat="1" ht="236.25">
      <c r="A157" s="14"/>
      <c r="B157" s="15"/>
      <c r="C157" s="39" t="s">
        <v>155</v>
      </c>
      <c r="D157" s="13">
        <v>5700</v>
      </c>
      <c r="E157" s="13">
        <v>5700</v>
      </c>
      <c r="F157" s="13">
        <v>5700</v>
      </c>
    </row>
    <row r="158" spans="1:6" s="35" customFormat="1" ht="204.75">
      <c r="A158" s="14"/>
      <c r="B158" s="15"/>
      <c r="C158" s="39" t="s">
        <v>292</v>
      </c>
      <c r="D158" s="13">
        <v>109522000</v>
      </c>
      <c r="E158" s="13">
        <v>84093000</v>
      </c>
      <c r="F158" s="13">
        <v>105353500</v>
      </c>
    </row>
    <row r="159" spans="1:6" s="35" customFormat="1" ht="204.75">
      <c r="A159" s="14"/>
      <c r="B159" s="15"/>
      <c r="C159" s="39" t="s">
        <v>293</v>
      </c>
      <c r="D159" s="13">
        <v>316025300</v>
      </c>
      <c r="E159" s="13">
        <v>242649900</v>
      </c>
      <c r="F159" s="13">
        <v>303997000</v>
      </c>
    </row>
    <row r="160" spans="1:6" s="35" customFormat="1" ht="258" customHeight="1">
      <c r="A160" s="14"/>
      <c r="B160" s="15"/>
      <c r="C160" s="39" t="s">
        <v>158</v>
      </c>
      <c r="D160" s="13"/>
      <c r="E160" s="13"/>
      <c r="F160" s="13"/>
    </row>
    <row r="161" spans="1:6" s="35" customFormat="1" ht="169.5" customHeight="1">
      <c r="A161" s="14"/>
      <c r="B161" s="15"/>
      <c r="C161" s="39" t="s">
        <v>156</v>
      </c>
      <c r="D161" s="13">
        <v>5018900</v>
      </c>
      <c r="E161" s="13">
        <v>4027000</v>
      </c>
      <c r="F161" s="13">
        <v>5045100</v>
      </c>
    </row>
    <row r="162" spans="1:6" s="35" customFormat="1" ht="47.25">
      <c r="A162" s="14"/>
      <c r="B162" s="15"/>
      <c r="C162" s="39" t="s">
        <v>220</v>
      </c>
      <c r="D162" s="13"/>
      <c r="E162" s="13"/>
      <c r="F162" s="13"/>
    </row>
    <row r="163" spans="1:6" s="35" customFormat="1" ht="189">
      <c r="A163" s="14"/>
      <c r="B163" s="15"/>
      <c r="C163" s="39" t="s">
        <v>157</v>
      </c>
      <c r="D163" s="13">
        <v>4551900</v>
      </c>
      <c r="E163" s="13">
        <v>3394400</v>
      </c>
      <c r="F163" s="13">
        <v>4143300</v>
      </c>
    </row>
    <row r="164" spans="1:6" s="35" customFormat="1" ht="47.25">
      <c r="A164" s="14"/>
      <c r="B164" s="15"/>
      <c r="C164" s="39" t="s">
        <v>257</v>
      </c>
      <c r="D164" s="13">
        <v>2347300</v>
      </c>
      <c r="E164" s="13">
        <v>1797700</v>
      </c>
      <c r="F164" s="13">
        <v>2251000</v>
      </c>
    </row>
    <row r="165" spans="1:6" s="35" customFormat="1" ht="63">
      <c r="A165" s="14"/>
      <c r="B165" s="15"/>
      <c r="C165" s="39" t="s">
        <v>258</v>
      </c>
      <c r="D165" s="13">
        <v>111000</v>
      </c>
      <c r="E165" s="13">
        <v>85200</v>
      </c>
      <c r="F165" s="13">
        <v>106800</v>
      </c>
    </row>
    <row r="166" spans="1:6" s="35" customFormat="1" ht="126" hidden="1">
      <c r="A166" s="14"/>
      <c r="B166" s="15"/>
      <c r="C166" s="39" t="s">
        <v>259</v>
      </c>
      <c r="D166" s="13"/>
      <c r="E166" s="13"/>
      <c r="F166" s="13"/>
    </row>
    <row r="167" spans="1:6" s="35" customFormat="1" ht="63">
      <c r="A167" s="43" t="s">
        <v>146</v>
      </c>
      <c r="B167" s="45"/>
      <c r="C167" s="46" t="s">
        <v>130</v>
      </c>
      <c r="D167" s="13">
        <v>13763700</v>
      </c>
      <c r="E167" s="13">
        <v>10580200</v>
      </c>
      <c r="F167" s="13">
        <v>13189100</v>
      </c>
    </row>
    <row r="168" spans="1:6" s="35" customFormat="1" ht="94.5">
      <c r="A168" s="43" t="s">
        <v>236</v>
      </c>
      <c r="B168" s="45"/>
      <c r="C168" s="46" t="s">
        <v>237</v>
      </c>
      <c r="D168" s="13">
        <v>2800</v>
      </c>
      <c r="E168" s="13">
        <v>3400</v>
      </c>
      <c r="F168" s="13">
        <v>3000</v>
      </c>
    </row>
    <row r="169" spans="1:6" s="35" customFormat="1" ht="63" hidden="1">
      <c r="A169" s="14" t="s">
        <v>161</v>
      </c>
      <c r="B169" s="47"/>
      <c r="C169" s="22" t="s">
        <v>160</v>
      </c>
      <c r="D169" s="13"/>
      <c r="E169" s="13"/>
      <c r="F169" s="13"/>
    </row>
    <row r="170" spans="1:6" s="35" customFormat="1" ht="15.75">
      <c r="A170" s="14" t="s">
        <v>163</v>
      </c>
      <c r="B170" s="47"/>
      <c r="C170" s="16" t="s">
        <v>164</v>
      </c>
      <c r="D170" s="17">
        <f>D171+D174+D177+D179+D173+D178</f>
        <v>49099000</v>
      </c>
      <c r="E170" s="17">
        <f>E171+E174+E177+E179+E173+E178</f>
        <v>31834900</v>
      </c>
      <c r="F170" s="17">
        <f>F171+F174+F177+F179+F173+F178</f>
        <v>32581000</v>
      </c>
    </row>
    <row r="171" spans="1:6" s="35" customFormat="1" ht="47.25">
      <c r="A171" s="48" t="s">
        <v>165</v>
      </c>
      <c r="B171" s="49"/>
      <c r="C171" s="22" t="s">
        <v>166</v>
      </c>
      <c r="D171" s="23">
        <f>D172</f>
        <v>15552300</v>
      </c>
      <c r="E171" s="23">
        <f>E172</f>
        <v>0</v>
      </c>
      <c r="F171" s="23">
        <f>F172</f>
        <v>0</v>
      </c>
    </row>
    <row r="172" spans="1:6" s="35" customFormat="1" ht="78.75">
      <c r="A172" s="48" t="s">
        <v>167</v>
      </c>
      <c r="B172" s="49"/>
      <c r="C172" s="22" t="s">
        <v>168</v>
      </c>
      <c r="D172" s="13">
        <f>614700+2252400+3443000+9242200</f>
        <v>15552300</v>
      </c>
      <c r="E172" s="13"/>
      <c r="F172" s="13"/>
    </row>
    <row r="173" spans="1:6" s="35" customFormat="1" ht="78.75">
      <c r="A173" s="48" t="s">
        <v>221</v>
      </c>
      <c r="B173" s="49"/>
      <c r="C173" s="22" t="s">
        <v>222</v>
      </c>
      <c r="D173" s="13">
        <v>28803200</v>
      </c>
      <c r="E173" s="13">
        <v>28883900</v>
      </c>
      <c r="F173" s="13">
        <v>28883900</v>
      </c>
    </row>
    <row r="174" spans="1:6" s="35" customFormat="1" ht="94.5" hidden="1">
      <c r="A174" s="48" t="s">
        <v>275</v>
      </c>
      <c r="B174" s="49"/>
      <c r="C174" s="22" t="s">
        <v>276</v>
      </c>
      <c r="D174" s="23"/>
      <c r="E174" s="23"/>
      <c r="F174" s="23"/>
    </row>
    <row r="175" spans="1:6" s="35" customFormat="1" ht="15.75" hidden="1">
      <c r="A175" s="48"/>
      <c r="B175" s="49"/>
      <c r="C175" s="22" t="s">
        <v>201</v>
      </c>
      <c r="D175" s="13"/>
      <c r="E175" s="13"/>
      <c r="F175" s="13"/>
    </row>
    <row r="176" spans="1:6" s="35" customFormat="1" ht="15.75" hidden="1">
      <c r="A176" s="48"/>
      <c r="B176" s="49"/>
      <c r="C176" s="22" t="s">
        <v>202</v>
      </c>
      <c r="D176" s="13"/>
      <c r="E176" s="13"/>
      <c r="F176" s="13"/>
    </row>
    <row r="177" spans="1:6" s="35" customFormat="1" ht="94.5" hidden="1">
      <c r="A177" s="48" t="s">
        <v>223</v>
      </c>
      <c r="B177" s="50"/>
      <c r="C177" s="42" t="s">
        <v>224</v>
      </c>
      <c r="D177" s="13"/>
      <c r="E177" s="13">
        <v>0</v>
      </c>
      <c r="F177" s="13">
        <v>0</v>
      </c>
    </row>
    <row r="178" spans="1:6" s="35" customFormat="1" ht="47.25" hidden="1">
      <c r="A178" s="48" t="s">
        <v>239</v>
      </c>
      <c r="B178" s="50"/>
      <c r="C178" s="42" t="s">
        <v>240</v>
      </c>
      <c r="D178" s="13">
        <v>0</v>
      </c>
      <c r="E178" s="13">
        <v>0</v>
      </c>
      <c r="F178" s="13">
        <v>0</v>
      </c>
    </row>
    <row r="179" spans="1:6" s="35" customFormat="1" ht="31.5">
      <c r="A179" s="48" t="s">
        <v>225</v>
      </c>
      <c r="B179" s="50"/>
      <c r="C179" s="42" t="s">
        <v>226</v>
      </c>
      <c r="D179" s="23">
        <f>D181+D182+D183+D184</f>
        <v>4743500</v>
      </c>
      <c r="E179" s="23">
        <f>E181+E182+E183+E184</f>
        <v>2951000</v>
      </c>
      <c r="F179" s="23">
        <f>F181+F182+F183+F184</f>
        <v>3697100</v>
      </c>
    </row>
    <row r="180" spans="1:6" s="35" customFormat="1" ht="15.75">
      <c r="A180" s="48"/>
      <c r="B180" s="50"/>
      <c r="C180" s="42" t="s">
        <v>104</v>
      </c>
      <c r="D180" s="13"/>
      <c r="E180" s="13"/>
      <c r="F180" s="13"/>
    </row>
    <row r="181" spans="1:6" s="35" customFormat="1" ht="157.5">
      <c r="A181" s="48"/>
      <c r="B181" s="50"/>
      <c r="C181" s="39" t="s">
        <v>277</v>
      </c>
      <c r="D181" s="13">
        <v>3843500</v>
      </c>
      <c r="E181" s="13">
        <v>2951000</v>
      </c>
      <c r="F181" s="13">
        <v>3697100</v>
      </c>
    </row>
    <row r="182" spans="1:6" s="35" customFormat="1" ht="126">
      <c r="A182" s="48"/>
      <c r="B182" s="50"/>
      <c r="C182" s="42" t="s">
        <v>238</v>
      </c>
      <c r="D182" s="13">
        <v>900000</v>
      </c>
      <c r="E182" s="13"/>
      <c r="F182" s="13"/>
    </row>
    <row r="183" spans="1:6" s="35" customFormat="1" ht="110.25" hidden="1">
      <c r="A183" s="48"/>
      <c r="B183" s="50"/>
      <c r="C183" s="42" t="s">
        <v>278</v>
      </c>
      <c r="D183" s="13"/>
      <c r="E183" s="13"/>
      <c r="F183" s="13"/>
    </row>
    <row r="184" spans="1:6" s="35" customFormat="1" ht="94.5" hidden="1">
      <c r="A184" s="48"/>
      <c r="B184" s="50"/>
      <c r="C184" s="42" t="s">
        <v>279</v>
      </c>
      <c r="D184" s="13"/>
      <c r="E184" s="13"/>
      <c r="F184" s="13"/>
    </row>
    <row r="185" spans="1:6" s="35" customFormat="1" ht="47.25" hidden="1">
      <c r="A185" s="48"/>
      <c r="B185" s="50"/>
      <c r="C185" s="42" t="s">
        <v>280</v>
      </c>
      <c r="D185" s="13"/>
      <c r="E185" s="13"/>
      <c r="F185" s="13"/>
    </row>
    <row r="186" spans="1:6" s="35" customFormat="1" ht="78.75" hidden="1">
      <c r="A186" s="51" t="s">
        <v>227</v>
      </c>
      <c r="B186" s="50"/>
      <c r="C186" s="52" t="s">
        <v>228</v>
      </c>
      <c r="D186" s="23"/>
      <c r="E186" s="23"/>
      <c r="F186" s="23"/>
    </row>
    <row r="187" spans="1:6" s="35" customFormat="1" ht="63" hidden="1">
      <c r="A187" s="51" t="s">
        <v>229</v>
      </c>
      <c r="B187" s="50"/>
      <c r="C187" s="42" t="s">
        <v>230</v>
      </c>
      <c r="D187" s="13"/>
      <c r="E187" s="13"/>
      <c r="F187" s="13"/>
    </row>
    <row r="188" spans="1:6" s="35" customFormat="1" ht="63" hidden="1">
      <c r="A188" s="51" t="s">
        <v>231</v>
      </c>
      <c r="B188" s="50"/>
      <c r="C188" s="52" t="s">
        <v>232</v>
      </c>
      <c r="D188" s="23"/>
      <c r="E188" s="23"/>
      <c r="F188" s="23"/>
    </row>
    <row r="189" spans="1:6" s="35" customFormat="1" ht="78.75" hidden="1">
      <c r="A189" s="53" t="s">
        <v>281</v>
      </c>
      <c r="B189" s="50"/>
      <c r="C189" s="54" t="s">
        <v>282</v>
      </c>
      <c r="D189" s="13"/>
      <c r="E189" s="13"/>
      <c r="F189" s="13"/>
    </row>
  </sheetData>
  <sheetProtection/>
  <mergeCells count="1">
    <mergeCell ref="A1:F1"/>
  </mergeCells>
  <printOptions/>
  <pageMargins left="0" right="0" top="0" bottom="0" header="0" footer="0"/>
  <pageSetup fitToHeight="15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2022-11-14T02:37:22Z</cp:lastPrinted>
  <dcterms:created xsi:type="dcterms:W3CDTF">2003-06-18T05:34:07Z</dcterms:created>
  <dcterms:modified xsi:type="dcterms:W3CDTF">2022-11-14T02:45:36Z</dcterms:modified>
  <cp:category/>
  <cp:version/>
  <cp:contentType/>
  <cp:contentStatus/>
</cp:coreProperties>
</file>