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2120" windowHeight="6990"/>
  </bookViews>
  <sheets>
    <sheet name="Лист1 (2)" sheetId="3" r:id="rId1"/>
    <sheet name="Лист1" sheetId="4" r:id="rId2"/>
  </sheets>
  <definedNames>
    <definedName name="_xlnm._FilterDatabase" localSheetId="0" hidden="1">'Лист1 (2)'!$A$12:$F$261</definedName>
    <definedName name="_xlnm.Print_Area" localSheetId="0">'Лист1 (2)'!$A$1:$E$261</definedName>
  </definedNames>
  <calcPr calcId="145621"/>
</workbook>
</file>

<file path=xl/calcChain.xml><?xml version="1.0" encoding="utf-8"?>
<calcChain xmlns="http://schemas.openxmlformats.org/spreadsheetml/2006/main">
  <c r="E84" i="3" l="1"/>
  <c r="E83" i="3" s="1"/>
  <c r="D84" i="3"/>
  <c r="D83" i="3" s="1"/>
  <c r="E62" i="3"/>
  <c r="E61" i="3" s="1"/>
  <c r="D62" i="3"/>
  <c r="D61" i="3"/>
  <c r="D105" i="3" l="1"/>
  <c r="E67" i="3"/>
  <c r="E256" i="3" l="1"/>
  <c r="D256" i="3"/>
  <c r="E236" i="3" l="1"/>
  <c r="D236" i="3"/>
  <c r="E234" i="3"/>
  <c r="D234" i="3"/>
  <c r="D233" i="3" s="1"/>
  <c r="E233" i="3" l="1"/>
  <c r="E207" i="3"/>
  <c r="E206" i="3" s="1"/>
  <c r="D207" i="3"/>
  <c r="D206" i="3" s="1"/>
  <c r="E121" i="3"/>
  <c r="E120" i="3" s="1"/>
  <c r="D121" i="3"/>
  <c r="D120" i="3" s="1"/>
  <c r="E217" i="3" l="1"/>
  <c r="D217" i="3"/>
  <c r="E95" i="3" l="1"/>
  <c r="D95" i="3"/>
  <c r="E210" i="3" l="1"/>
  <c r="E209" i="3" s="1"/>
  <c r="D210" i="3"/>
  <c r="D209" i="3" s="1"/>
  <c r="E23" i="3"/>
  <c r="D23" i="3"/>
  <c r="E200" i="3" l="1"/>
  <c r="E199" i="3" s="1"/>
  <c r="E198" i="3" s="1"/>
  <c r="D200" i="3"/>
  <c r="D199" i="3" s="1"/>
  <c r="D198" i="3" s="1"/>
  <c r="E259" i="3" l="1"/>
  <c r="E258" i="3" s="1"/>
  <c r="E254" i="3"/>
  <c r="E253" i="3" s="1"/>
  <c r="E250" i="3"/>
  <c r="E247" i="3"/>
  <c r="E244" i="3"/>
  <c r="E243" i="3" s="1"/>
  <c r="E241" i="3"/>
  <c r="E239" i="3"/>
  <c r="E231" i="3"/>
  <c r="E230" i="3" s="1"/>
  <c r="E228" i="3"/>
  <c r="E227" i="3" s="1"/>
  <c r="E225" i="3"/>
  <c r="E224" i="3" s="1"/>
  <c r="E222" i="3"/>
  <c r="E221" i="3" s="1"/>
  <c r="E219" i="3"/>
  <c r="E218" i="3" s="1"/>
  <c r="E216" i="3"/>
  <c r="E215" i="3" s="1"/>
  <c r="E213" i="3"/>
  <c r="E212" i="3" s="1"/>
  <c r="E204" i="3"/>
  <c r="E203" i="3" s="1"/>
  <c r="E196" i="3"/>
  <c r="E194" i="3"/>
  <c r="E190" i="3"/>
  <c r="E188" i="3"/>
  <c r="E184" i="3"/>
  <c r="E183" i="3" s="1"/>
  <c r="E181" i="3"/>
  <c r="E180" i="3" s="1"/>
  <c r="E178" i="3"/>
  <c r="E177" i="3" s="1"/>
  <c r="E175" i="3"/>
  <c r="E174" i="3" s="1"/>
  <c r="E172" i="3"/>
  <c r="E171" i="3" s="1"/>
  <c r="E167" i="3"/>
  <c r="E166" i="3" s="1"/>
  <c r="E165" i="3" s="1"/>
  <c r="E163" i="3"/>
  <c r="E161" i="3"/>
  <c r="E159" i="3"/>
  <c r="E155" i="3"/>
  <c r="E154" i="3" s="1"/>
  <c r="E152" i="3"/>
  <c r="E151" i="3" s="1"/>
  <c r="E147" i="3"/>
  <c r="E146" i="3" s="1"/>
  <c r="E145" i="3" s="1"/>
  <c r="E144" i="3" s="1"/>
  <c r="E142" i="3"/>
  <c r="E141" i="3" s="1"/>
  <c r="E139" i="3"/>
  <c r="E138" i="3" s="1"/>
  <c r="E133" i="3"/>
  <c r="E132" i="3" s="1"/>
  <c r="E131" i="3" s="1"/>
  <c r="E129" i="3"/>
  <c r="E128" i="3" s="1"/>
  <c r="E126" i="3"/>
  <c r="E125" i="3" s="1"/>
  <c r="E118" i="3"/>
  <c r="E116" i="3"/>
  <c r="E113" i="3"/>
  <c r="E112" i="3" s="1"/>
  <c r="E110" i="3"/>
  <c r="E108" i="3"/>
  <c r="E104" i="3"/>
  <c r="E103" i="3" s="1"/>
  <c r="E101" i="3"/>
  <c r="E100" i="3" s="1"/>
  <c r="E98" i="3"/>
  <c r="E94" i="3"/>
  <c r="E91" i="3"/>
  <c r="E90" i="3" s="1"/>
  <c r="E87" i="3"/>
  <c r="E86" i="3" s="1"/>
  <c r="E81" i="3"/>
  <c r="E80" i="3" s="1"/>
  <c r="E78" i="3"/>
  <c r="E77" i="3" s="1"/>
  <c r="E75" i="3"/>
  <c r="E74" i="3" s="1"/>
  <c r="E72" i="3"/>
  <c r="E71" i="3" s="1"/>
  <c r="E69" i="3"/>
  <c r="E68" i="3" s="1"/>
  <c r="E66" i="3"/>
  <c r="E65" i="3" s="1"/>
  <c r="E59" i="3"/>
  <c r="E57" i="3"/>
  <c r="E54" i="3"/>
  <c r="E53" i="3" s="1"/>
  <c r="E51" i="3"/>
  <c r="E50" i="3" s="1"/>
  <c r="E46" i="3"/>
  <c r="E45" i="3" s="1"/>
  <c r="E43" i="3"/>
  <c r="E42" i="3" s="1"/>
  <c r="E39" i="3"/>
  <c r="E38" i="3" s="1"/>
  <c r="E37" i="3" s="1"/>
  <c r="E36" i="3" s="1"/>
  <c r="E34" i="3"/>
  <c r="E33" i="3" s="1"/>
  <c r="E31" i="3"/>
  <c r="E30" i="3" s="1"/>
  <c r="E27" i="3"/>
  <c r="E26" i="3" s="1"/>
  <c r="E25" i="3" s="1"/>
  <c r="E21" i="3"/>
  <c r="E17" i="3"/>
  <c r="E16" i="3" s="1"/>
  <c r="E15" i="3" s="1"/>
  <c r="E64" i="3" l="1"/>
  <c r="E246" i="3"/>
  <c r="E170" i="3"/>
  <c r="E124" i="3"/>
  <c r="E123" i="3" s="1"/>
  <c r="E115" i="3"/>
  <c r="E137" i="3"/>
  <c r="E136" i="3" s="1"/>
  <c r="E20" i="3"/>
  <c r="E19" i="3" s="1"/>
  <c r="E14" i="3" s="1"/>
  <c r="E41" i="3"/>
  <c r="E56" i="3"/>
  <c r="E49" i="3" s="1"/>
  <c r="E93" i="3"/>
  <c r="E89" i="3" s="1"/>
  <c r="E238" i="3"/>
  <c r="E193" i="3"/>
  <c r="E192" i="3" s="1"/>
  <c r="E187" i="3"/>
  <c r="E186" i="3" s="1"/>
  <c r="E158" i="3"/>
  <c r="E157" i="3" s="1"/>
  <c r="E150" i="3"/>
  <c r="E107" i="3"/>
  <c r="E29" i="3"/>
  <c r="D196" i="3"/>
  <c r="E202" i="3" l="1"/>
  <c r="E106" i="3"/>
  <c r="E13" i="3"/>
  <c r="E169" i="3"/>
  <c r="E149" i="3"/>
  <c r="E135" i="3" s="1"/>
  <c r="E48" i="3" l="1"/>
  <c r="E261" i="3" s="1"/>
  <c r="D254" i="3" l="1"/>
  <c r="D253" i="3" s="1"/>
  <c r="D113" i="3"/>
  <c r="D112" i="3" s="1"/>
  <c r="D101" i="3"/>
  <c r="D100" i="3" s="1"/>
  <c r="D98" i="3"/>
  <c r="D94" i="3"/>
  <c r="D93" i="3" l="1"/>
  <c r="D87" i="3"/>
  <c r="D86" i="3" s="1"/>
  <c r="D75" i="3"/>
  <c r="D74" i="3" s="1"/>
  <c r="D250" i="3" l="1"/>
  <c r="D244" i="3" l="1"/>
  <c r="D243" i="3" s="1"/>
  <c r="D69" i="3"/>
  <c r="D68" i="3" s="1"/>
  <c r="D59" i="3" l="1"/>
  <c r="D216" i="3" l="1"/>
  <c r="D215" i="3" s="1"/>
  <c r="D231" i="3"/>
  <c r="D230" i="3" s="1"/>
  <c r="D225" i="3"/>
  <c r="D224" i="3" s="1"/>
  <c r="D259" i="3"/>
  <c r="D258" i="3" s="1"/>
  <c r="D222" i="3"/>
  <c r="D221" i="3" s="1"/>
  <c r="D228" i="3"/>
  <c r="D227" i="3" s="1"/>
  <c r="D247" i="3"/>
  <c r="D246" i="3" s="1"/>
  <c r="D204" i="3"/>
  <c r="D203" i="3" s="1"/>
  <c r="D219" i="3" l="1"/>
  <c r="D218" i="3" s="1"/>
  <c r="D194" i="3" l="1"/>
  <c r="D193" i="3" s="1"/>
  <c r="D192" i="3" s="1"/>
  <c r="D118" i="3" l="1"/>
  <c r="D72" i="3"/>
  <c r="D71" i="3" s="1"/>
  <c r="D39" i="3" l="1"/>
  <c r="D38" i="3" s="1"/>
  <c r="D37" i="3" s="1"/>
  <c r="D36" i="3" s="1"/>
  <c r="D34" i="3" l="1"/>
  <c r="D33" i="3" s="1"/>
  <c r="D133" i="3" l="1"/>
  <c r="D132" i="3" s="1"/>
  <c r="D131" i="3" s="1"/>
  <c r="D116" i="3"/>
  <c r="D115" i="3" s="1"/>
  <c r="D163" i="3" l="1"/>
  <c r="D161" i="3"/>
  <c r="D159" i="3"/>
  <c r="D158" i="3" l="1"/>
  <c r="D157" i="3" s="1"/>
  <c r="D129" i="3" l="1"/>
  <c r="D128" i="3" s="1"/>
  <c r="D126" i="3"/>
  <c r="D125" i="3" s="1"/>
  <c r="D152" i="3"/>
  <c r="D151" i="3" s="1"/>
  <c r="D155" i="3"/>
  <c r="D154" i="3" s="1"/>
  <c r="D124" i="3" l="1"/>
  <c r="D123" i="3" s="1"/>
  <c r="D150" i="3"/>
  <c r="D149" i="3" l="1"/>
  <c r="D31" i="3"/>
  <c r="D30" i="3" s="1"/>
  <c r="D239" i="3"/>
  <c r="D43" i="3"/>
  <c r="D42" i="3" s="1"/>
  <c r="D188" i="3"/>
  <c r="D190" i="3"/>
  <c r="D187" i="3" l="1"/>
  <c r="D186" i="3" s="1"/>
  <c r="D81" i="3" l="1"/>
  <c r="D80" i="3" s="1"/>
  <c r="D66" i="3"/>
  <c r="D65" i="3" s="1"/>
  <c r="D78" i="3"/>
  <c r="D46" i="3"/>
  <c r="D108" i="3" l="1"/>
  <c r="D110" i="3"/>
  <c r="D91" i="3"/>
  <c r="D90" i="3" s="1"/>
  <c r="D167" i="3"/>
  <c r="D166" i="3" s="1"/>
  <c r="D165" i="3" s="1"/>
  <c r="D21" i="3"/>
  <c r="D20" i="3" s="1"/>
  <c r="D17" i="3"/>
  <c r="D16" i="3" s="1"/>
  <c r="D15" i="3" s="1"/>
  <c r="D213" i="3"/>
  <c r="D107" i="3" l="1"/>
  <c r="D106" i="3" s="1"/>
  <c r="D19" i="3"/>
  <c r="D14" i="3" s="1"/>
  <c r="D29" i="3"/>
  <c r="D45" i="3"/>
  <c r="D41" i="3" s="1"/>
  <c r="D77" i="3"/>
  <c r="D64" i="3" s="1"/>
  <c r="D172" i="3"/>
  <c r="D171" i="3" s="1"/>
  <c r="D175" i="3"/>
  <c r="D174" i="3" s="1"/>
  <c r="D241" i="3"/>
  <c r="D238" i="3" s="1"/>
  <c r="D181" i="3"/>
  <c r="D180" i="3" s="1"/>
  <c r="D104" i="3"/>
  <c r="D103" i="3" s="1"/>
  <c r="D89" i="3" s="1"/>
  <c r="D212" i="3"/>
  <c r="D147" i="3"/>
  <c r="D146" i="3" s="1"/>
  <c r="D145" i="3" s="1"/>
  <c r="D144" i="3" s="1"/>
  <c r="D54" i="3"/>
  <c r="D53" i="3" s="1"/>
  <c r="D27" i="3"/>
  <c r="D26" i="3" s="1"/>
  <c r="D25" i="3" s="1"/>
  <c r="D57" i="3"/>
  <c r="D178" i="3"/>
  <c r="D177" i="3" s="1"/>
  <c r="D184" i="3"/>
  <c r="D183" i="3" s="1"/>
  <c r="D51" i="3"/>
  <c r="D50" i="3" s="1"/>
  <c r="D139" i="3"/>
  <c r="D138" i="3" s="1"/>
  <c r="D142" i="3"/>
  <c r="D141" i="3" s="1"/>
  <c r="D202" i="3" l="1"/>
  <c r="D170" i="3"/>
  <c r="D169" i="3" s="1"/>
  <c r="D13" i="3"/>
  <c r="D137" i="3"/>
  <c r="D136" i="3" s="1"/>
  <c r="D135" i="3" s="1"/>
  <c r="D56" i="3"/>
  <c r="D49" i="3" s="1"/>
  <c r="D48" i="3" l="1"/>
  <c r="D261" i="3" s="1"/>
</calcChain>
</file>

<file path=xl/sharedStrings.xml><?xml version="1.0" encoding="utf-8"?>
<sst xmlns="http://schemas.openxmlformats.org/spreadsheetml/2006/main" count="513" uniqueCount="217">
  <si>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</si>
  <si>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</si>
  <si>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</si>
  <si>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</si>
  <si>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</si>
  <si>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</si>
  <si>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</si>
  <si>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</si>
  <si>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</si>
  <si>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</si>
  <si>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</si>
  <si>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</si>
  <si>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</si>
  <si>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</si>
  <si>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</si>
  <si>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</si>
  <si>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</si>
  <si>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</si>
  <si>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</si>
  <si>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</si>
  <si>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</si>
  <si>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</si>
  <si>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</si>
  <si>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</si>
  <si>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</si>
  <si>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</si>
  <si>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</si>
  <si>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</si>
  <si>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</si>
  <si>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</si>
  <si>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</si>
  <si>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</si>
  <si>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</si>
  <si>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</si>
  <si>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</si>
  <si>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</si>
  <si>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</si>
  <si>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</si>
  <si>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</si>
  <si>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</si>
  <si>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</si>
  <si>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</si>
  <si>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</si>
  <si>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</si>
  <si>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</si>
  <si>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</si>
  <si>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</si>
  <si>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</si>
  <si>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</si>
  <si>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</si>
  <si>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</si>
  <si>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</si>
  <si>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</si>
  <si>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</si>
  <si>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</si>
  <si>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</si>
  <si>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</si>
  <si>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</si>
  <si>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</si>
  <si>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</si>
  <si>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</si>
  <si>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</si>
  <si>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</si>
  <si>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</si>
  <si>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</si>
  <si>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</si>
  <si>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</si>
  <si>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</si>
  <si>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</si>
  <si>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</si>
  <si>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</si>
  <si>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</si>
  <si>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</si>
  <si>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</si>
  <si>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</si>
  <si>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</si>
  <si>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</si>
  <si>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</si>
  <si>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</si>
  <si>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</si>
  <si>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</si>
  <si>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</si>
  <si>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</si>
  <si>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</si>
  <si>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</si>
  <si>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</si>
  <si>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</si>
  <si>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</si>
  <si>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</si>
  <si>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</si>
  <si>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</si>
  <si>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</si>
  <si>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</si>
  <si>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</si>
  <si>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</si>
  <si>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</si>
  <si>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</si>
  <si>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</si>
  <si>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</si>
  <si>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</si>
  <si>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</si>
  <si>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</si>
  <si>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</si>
  <si>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</si>
  <si>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</si>
  <si>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</si>
  <si>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</si>
  <si>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</si>
  <si>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</si>
  <si>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.01 1 02 92300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</si>
  <si>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</si>
  <si>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</si>
  <si>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</si>
  <si>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</si>
  <si>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</si>
  <si>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</si>
  <si>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</si>
  <si>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</si>
  <si>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</si>
  <si>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.01 5 00 92300</t>
  </si>
  <si>
    <t>.04 3 00 71432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</si>
  <si>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</si>
  <si>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</si>
  <si>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</si>
  <si>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</si>
  <si>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</si>
  <si>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</si>
  <si>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</si>
  <si>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</si>
  <si>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</si>
  <si>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</si>
  <si>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</si>
  <si>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</si>
  <si>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</si>
  <si>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</si>
  <si>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</si>
  <si>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</si>
  <si>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</si>
  <si>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</si>
  <si>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</si>
  <si>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</si>
  <si>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</si>
  <si>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</si>
  <si>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</si>
  <si>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77 0 00 00000</t>
  </si>
  <si>
    <t>77 0 00 20300</t>
  </si>
  <si>
    <t>77 0 00 20400</t>
  </si>
  <si>
    <t>77 0 00 92300</t>
  </si>
  <si>
    <t>77 0 00 79207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</si>
  <si>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</si>
  <si>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</si>
  <si>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</si>
  <si>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</si>
  <si>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</si>
  <si>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</si>
  <si>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</si>
  <si>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</si>
  <si>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</si>
  <si>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</si>
  <si>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</si>
  <si>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</si>
  <si>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</si>
  <si>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 xml:space="preserve"> 13 0 00 92305</t>
  </si>
  <si>
    <t xml:space="preserve"> 13 0 00 00000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</si>
  <si>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</si>
  <si>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</si>
  <si>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</si>
  <si>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Специальные расходы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</si>
  <si>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</si>
  <si>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</si>
  <si>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</si>
  <si>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120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</si>
  <si>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</si>
  <si>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</si>
  <si>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</si>
  <si>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</si>
  <si>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</si>
  <si>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</si>
  <si>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</si>
  <si>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</si>
  <si>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</si>
  <si>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</si>
  <si>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</si>
  <si>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</si>
  <si>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>14 0 00 00000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</si>
  <si>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</si>
  <si>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2024 и 2025  годов</t>
  </si>
  <si>
    <t>Сумма, тыс.рублей</t>
  </si>
  <si>
    <t>2024 год</t>
  </si>
  <si>
    <t>2025 год</t>
  </si>
  <si>
    <t>14 0 00 00703</t>
  </si>
  <si>
    <t>Реализация мероприятий по энергосбережению и повышению энергетической эффективности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</si>
  <si>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</si>
  <si>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</si>
  <si>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Организация мероприятий при осуществлении деятельности по обращению с животными без владельцев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</si>
  <si>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</si>
  <si>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</si>
  <si>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</si>
  <si>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</si>
  <si>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</si>
  <si>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.04 4 00 79202</t>
  </si>
  <si>
    <t>Единая субвенция местным бюджетам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</si>
  <si>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</si>
  <si>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</si>
  <si>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.06 4 01 79202</t>
  </si>
  <si>
    <t>77 0 00 79202</t>
  </si>
  <si>
    <t>.04 2 00 71031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</si>
  <si>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</si>
  <si>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1 00 71448</t>
  </si>
  <si>
    <t>Разработка проектно-сметной документации для капитального ремонта образовательных организаций</t>
  </si>
  <si>
    <t>.04 2 00 71448</t>
  </si>
  <si>
    <t>№ 76     от  " 20 "декабря   2022 года</t>
  </si>
  <si>
    <t xml:space="preserve"> </t>
  </si>
  <si>
    <t>Приложение № 6  к решению Совета района</t>
  </si>
  <si>
    <t xml:space="preserve">(приложение в редакции решения Совета </t>
  </si>
  <si>
    <t>муниципального района «Карымский район»</t>
  </si>
  <si>
    <t xml:space="preserve"> от 23 марта 2023 №81,от 17 октября 2023 № 115)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</si>
</sst>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b/>
      <sz val="11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0"/>
      <color theme="1" tint="0.499984740745262"/>
      <name val="Arial Cyr"/>
      <charset val="204"/>
    </font>
    <font>
      <sz val="8"/>
      <color rgb="FF000000"/>
      <name val="Arial Cyr"/>
    </font>
    <font>
      <sz val="11"/>
      <name val="Arial Cyr"/>
      <charset val="204"/>
    </font>
    <font>
      <sz val="10"/>
      <color theme="0" tint="-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24" fillId="0" borderId="2">
      <alignment vertical="top" wrapText="1"/>
    </xf>
    <xf numFmtId="1" fontId="25" fillId="0" borderId="2">
      <alignment horizontal="center" vertical="top" shrinkToFit="1"/>
    </xf>
    <xf numFmtId="0" fontId="30" fillId="0" borderId="4">
      <alignment horizontal="left" wrapText="1"/>
    </xf>
    <xf numFmtId="0" fontId="1" fillId="0" borderId="0"/>
  </cellStyleXfs>
  <cellXfs count="114">
    <xf numFmtId="0" fontId="0" fillId="0" borderId="0" xfId="0"/>
    <xf numFmtId="0" fontId="9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11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164" fontId="22" fillId="2" borderId="0" xfId="0" applyNumberFormat="1" applyFont="1" applyFill="1" applyBorder="1"/>
    <xf numFmtId="166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10" fillId="2" borderId="3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 wrapText="1"/>
    </xf>
    <xf numFmtId="0" fontId="3" fillId="2" borderId="0" xfId="0" applyFont="1" applyFill="1"/>
    <xf numFmtId="0" fontId="8" fillId="2" borderId="0" xfId="0" applyFont="1" applyFill="1"/>
    <xf numFmtId="0" fontId="22" fillId="2" borderId="0" xfId="0" applyFont="1" applyFill="1"/>
    <xf numFmtId="0" fontId="6" fillId="2" borderId="0" xfId="0" applyFont="1" applyFill="1"/>
    <xf numFmtId="0" fontId="9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6" fontId="15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166" fontId="9" fillId="2" borderId="1" xfId="0" applyNumberFormat="1" applyFont="1" applyFill="1" applyBorder="1"/>
    <xf numFmtId="166" fontId="31" fillId="2" borderId="1" xfId="0" applyNumberFormat="1" applyFont="1" applyFill="1" applyBorder="1"/>
    <xf numFmtId="0" fontId="10" fillId="2" borderId="1" xfId="0" applyFont="1" applyFill="1" applyBorder="1" applyAlignment="1">
      <alignment horizontal="justify"/>
    </xf>
    <xf numFmtId="0" fontId="0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166" fontId="0" fillId="2" borderId="1" xfId="0" applyNumberFormat="1" applyFont="1" applyFill="1" applyBorder="1"/>
    <xf numFmtId="0" fontId="2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166" fontId="19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166" fontId="1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6" fontId="15" fillId="2" borderId="1" xfId="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horizontal="right"/>
    </xf>
    <xf numFmtId="166" fontId="0" fillId="2" borderId="1" xfId="0" applyNumberFormat="1" applyFill="1" applyBorder="1"/>
    <xf numFmtId="0" fontId="10" fillId="2" borderId="1" xfId="0" applyFont="1" applyFill="1" applyBorder="1" applyAlignment="1">
      <alignment horizontal="justify" wrapText="1"/>
    </xf>
    <xf numFmtId="0" fontId="10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7" fillId="2" borderId="2" xfId="3" applyNumberFormat="1" applyFont="1" applyFill="1" applyProtection="1">
      <alignment vertical="top" wrapText="1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10" fillId="2" borderId="1" xfId="6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166" fontId="4" fillId="2" borderId="1" xfId="0" applyNumberFormat="1" applyFont="1" applyFill="1" applyBorder="1"/>
    <xf numFmtId="0" fontId="12" fillId="2" borderId="1" xfId="0" applyFont="1" applyFill="1" applyBorder="1" applyAlignment="1">
      <alignment horizontal="justify"/>
    </xf>
    <xf numFmtId="0" fontId="28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justify" wrapText="1"/>
    </xf>
    <xf numFmtId="0" fontId="23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0" fontId="20" fillId="2" borderId="1" xfId="0" applyFont="1" applyFill="1" applyBorder="1" applyAlignment="1">
      <alignment horizontal="center"/>
    </xf>
    <xf numFmtId="166" fontId="20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0" fontId="31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right"/>
    </xf>
    <xf numFmtId="166" fontId="31" fillId="2" borderId="1" xfId="0" applyNumberFormat="1" applyFont="1" applyFill="1" applyBorder="1" applyAlignment="1">
      <alignment horizontal="right"/>
    </xf>
    <xf numFmtId="0" fontId="10" fillId="2" borderId="0" xfId="0" applyFont="1" applyFill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1" fontId="26" fillId="2" borderId="2" xfId="4" applyNumberFormat="1" applyFont="1" applyFill="1" applyAlignment="1" applyProtection="1">
      <alignment horizontal="center" shrinkToFit="1"/>
    </xf>
    <xf numFmtId="0" fontId="26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29" fillId="2" borderId="0" xfId="0" applyFont="1" applyFill="1" applyAlignment="1">
      <alignment horizontal="center" wrapText="1"/>
    </xf>
    <xf numFmtId="0" fontId="0" fillId="2" borderId="0" xfId="0" applyFill="1" applyAlignment="1">
      <alignment horizontal="right"/>
    </xf>
    <xf numFmtId="0" fontId="32" fillId="2" borderId="0" xfId="0" applyFont="1" applyFill="1" applyAlignment="1">
      <alignment horizontal="right"/>
    </xf>
    <xf numFmtId="0" fontId="32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</cellXfs>
  <cellStyles count="7">
    <cellStyle name="xl31" xfId="3"/>
    <cellStyle name="xl33" xfId="4"/>
    <cellStyle name="xl73" xfId="5"/>
    <cellStyle name="Обычный" xfId="0" builtinId="0"/>
    <cellStyle name="Обычный 2" xfId="1"/>
    <cellStyle name="Обычный 5" xf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"/>
  <sheetViews>
    <sheetView tabSelected="1" zoomScale="75" zoomScaleNormal="75" zoomScaleSheetLayoutView="75" workbookViewId="0">
      <selection activeCell="L6" sqref="L6"/>
    </sheetView>
  </sheetViews>
  <sheetFormatPr defaultColWidth="9.140625" defaultRowHeight="12.75" x14ac:dyDescent="0.2"/>
  <cols>
    <col min="1" max="1" width="67" style="1" customWidth="1"/>
    <col min="2" max="2" width="16.7109375" style="6" customWidth="1"/>
    <col min="3" max="3" width="11.42578125" style="2" customWidth="1"/>
    <col min="4" max="4" width="14.42578125" style="3" customWidth="1"/>
    <col min="5" max="5" width="14.5703125" style="2" customWidth="1"/>
    <col min="6" max="6" width="9.28515625" style="2" bestFit="1" customWidth="1"/>
    <col min="7" max="16384" width="9.140625" style="2"/>
  </cols>
  <sheetData>
    <row r="1" spans="1:5" ht="19.5" customHeight="1" x14ac:dyDescent="0.2">
      <c r="C1" s="97"/>
      <c r="D1" s="97"/>
      <c r="E1" s="99" t="s">
        <v>213</v>
      </c>
    </row>
    <row r="2" spans="1:5" ht="14.25" customHeight="1" x14ac:dyDescent="0.2">
      <c r="C2" s="97"/>
      <c r="D2" s="97"/>
      <c r="E2" s="99" t="s">
        <v>211</v>
      </c>
    </row>
    <row r="3" spans="1:5" ht="10.5" customHeight="1" x14ac:dyDescent="0.2">
      <c r="B3" s="98" t="s">
        <v>212</v>
      </c>
      <c r="C3" s="98"/>
      <c r="D3" s="98"/>
      <c r="E3" s="100" t="s">
        <v>214</v>
      </c>
    </row>
    <row r="4" spans="1:5" ht="12" customHeight="1" x14ac:dyDescent="0.2">
      <c r="E4" s="101" t="s">
        <v>215</v>
      </c>
    </row>
    <row r="5" spans="1:5" ht="12" customHeight="1" x14ac:dyDescent="0.2">
      <c r="E5" s="101" t="s">
        <v>216</v>
      </c>
    </row>
    <row r="6" spans="1:5" ht="70.5" customHeight="1" x14ac:dyDescent="0.25">
      <c r="A6" s="102" t="s">
        <v>186</v>
      </c>
      <c r="B6" s="103"/>
      <c r="C6" s="103"/>
      <c r="D6" s="104"/>
      <c r="E6" s="105"/>
    </row>
    <row r="7" spans="1:5" ht="7.5" customHeight="1" x14ac:dyDescent="0.25">
      <c r="A7" s="107"/>
      <c r="B7" s="107"/>
      <c r="C7" s="107"/>
    </row>
    <row r="8" spans="1:5" ht="14.25" hidden="1" customHeight="1" x14ac:dyDescent="0.25">
      <c r="A8" s="4"/>
      <c r="B8" s="5"/>
      <c r="C8" s="26"/>
    </row>
    <row r="9" spans="1:5" hidden="1" x14ac:dyDescent="0.2"/>
    <row r="10" spans="1:5" ht="30" customHeight="1" x14ac:dyDescent="0.2">
      <c r="A10" s="106" t="s">
        <v>0</v>
      </c>
      <c r="B10" s="108" t="s">
        <v>5</v>
      </c>
      <c r="C10" s="110" t="s">
        <v>6</v>
      </c>
      <c r="D10" s="112" t="s">
        <v>187</v>
      </c>
      <c r="E10" s="113"/>
    </row>
    <row r="11" spans="1:5" ht="25.5" customHeight="1" x14ac:dyDescent="0.2">
      <c r="A11" s="106"/>
      <c r="B11" s="109"/>
      <c r="C11" s="111"/>
      <c r="D11" s="13" t="s">
        <v>188</v>
      </c>
      <c r="E11" s="13" t="s">
        <v>189</v>
      </c>
    </row>
    <row r="12" spans="1:5" x14ac:dyDescent="0.2">
      <c r="A12" s="7">
        <v>1</v>
      </c>
      <c r="B12" s="8">
        <v>2</v>
      </c>
      <c r="C12" s="9">
        <v>3</v>
      </c>
      <c r="D12" s="10">
        <v>4</v>
      </c>
      <c r="E12" s="14">
        <v>5</v>
      </c>
    </row>
    <row r="13" spans="1:5" ht="67.5" customHeight="1" x14ac:dyDescent="0.25">
      <c r="A13" s="27" t="s">
        <v>131</v>
      </c>
      <c r="B13" s="28" t="s">
        <v>44</v>
      </c>
      <c r="C13" s="29"/>
      <c r="D13" s="30">
        <f>D14+D25+D29</f>
        <v>21365.200000000001</v>
      </c>
      <c r="E13" s="30">
        <f>E14+E25+E29</f>
        <v>21803.100000000002</v>
      </c>
    </row>
    <row r="14" spans="1:5" ht="23.25" customHeight="1" x14ac:dyDescent="0.25">
      <c r="A14" s="31" t="s">
        <v>45</v>
      </c>
      <c r="B14" s="28" t="s">
        <v>47</v>
      </c>
      <c r="C14" s="32"/>
      <c r="D14" s="30">
        <f>D15+D19</f>
        <v>1462</v>
      </c>
      <c r="E14" s="30">
        <f>E15+E19</f>
        <v>1238.4000000000001</v>
      </c>
    </row>
    <row r="15" spans="1:5" ht="50.25" customHeight="1" x14ac:dyDescent="0.25">
      <c r="A15" s="33" t="s">
        <v>46</v>
      </c>
      <c r="B15" s="28" t="s">
        <v>48</v>
      </c>
      <c r="C15" s="28"/>
      <c r="D15" s="30">
        <f t="shared" ref="D15:E17" si="0">D16</f>
        <v>110</v>
      </c>
      <c r="E15" s="30">
        <f t="shared" si="0"/>
        <v>63.4</v>
      </c>
    </row>
    <row r="16" spans="1:5" ht="25.5" x14ac:dyDescent="0.2">
      <c r="A16" s="34" t="s">
        <v>19</v>
      </c>
      <c r="B16" s="8" t="s">
        <v>103</v>
      </c>
      <c r="C16" s="8"/>
      <c r="D16" s="35">
        <f t="shared" si="0"/>
        <v>110</v>
      </c>
      <c r="E16" s="35">
        <f t="shared" si="0"/>
        <v>63.4</v>
      </c>
    </row>
    <row r="17" spans="1:5" ht="29.25" customHeight="1" x14ac:dyDescent="0.2">
      <c r="A17" s="17" t="s">
        <v>193</v>
      </c>
      <c r="B17" s="8" t="s">
        <v>103</v>
      </c>
      <c r="C17" s="8">
        <v>200</v>
      </c>
      <c r="D17" s="35">
        <f t="shared" si="0"/>
        <v>110</v>
      </c>
      <c r="E17" s="35">
        <f t="shared" si="0"/>
        <v>63.4</v>
      </c>
    </row>
    <row r="18" spans="1:5" ht="31.5" customHeight="1" x14ac:dyDescent="0.2">
      <c r="A18" s="17" t="s">
        <v>38</v>
      </c>
      <c r="B18" s="8" t="s">
        <v>103</v>
      </c>
      <c r="C18" s="8">
        <v>240</v>
      </c>
      <c r="D18" s="36">
        <v>110</v>
      </c>
      <c r="E18" s="36">
        <v>63.4</v>
      </c>
    </row>
    <row r="19" spans="1:5" ht="33" customHeight="1" x14ac:dyDescent="0.25">
      <c r="A19" s="37" t="s">
        <v>49</v>
      </c>
      <c r="B19" s="28" t="s">
        <v>50</v>
      </c>
      <c r="C19" s="28"/>
      <c r="D19" s="30">
        <f>D20</f>
        <v>1352</v>
      </c>
      <c r="E19" s="30">
        <f>E20</f>
        <v>1175</v>
      </c>
    </row>
    <row r="20" spans="1:5" ht="22.5" customHeight="1" x14ac:dyDescent="0.2">
      <c r="A20" s="22" t="s">
        <v>13</v>
      </c>
      <c r="B20" s="8" t="s">
        <v>109</v>
      </c>
      <c r="C20" s="8"/>
      <c r="D20" s="35">
        <f>D21+D23</f>
        <v>1352</v>
      </c>
      <c r="E20" s="35">
        <f>E21+E23</f>
        <v>1175</v>
      </c>
    </row>
    <row r="21" spans="1:5" ht="37.5" customHeight="1" x14ac:dyDescent="0.2">
      <c r="A21" s="17" t="s">
        <v>193</v>
      </c>
      <c r="B21" s="8" t="s">
        <v>109</v>
      </c>
      <c r="C21" s="8">
        <v>200</v>
      </c>
      <c r="D21" s="35">
        <f>D22</f>
        <v>1185</v>
      </c>
      <c r="E21" s="35">
        <f>E22</f>
        <v>1008</v>
      </c>
    </row>
    <row r="22" spans="1:5" ht="34.5" customHeight="1" x14ac:dyDescent="0.2">
      <c r="A22" s="17" t="s">
        <v>38</v>
      </c>
      <c r="B22" s="8" t="s">
        <v>109</v>
      </c>
      <c r="C22" s="8">
        <v>240</v>
      </c>
      <c r="D22" s="36">
        <v>1185</v>
      </c>
      <c r="E22" s="36">
        <v>1008</v>
      </c>
    </row>
    <row r="23" spans="1:5" ht="19.5" customHeight="1" x14ac:dyDescent="0.2">
      <c r="A23" s="17" t="s">
        <v>16</v>
      </c>
      <c r="B23" s="38" t="s">
        <v>109</v>
      </c>
      <c r="C23" s="38">
        <v>800</v>
      </c>
      <c r="D23" s="35">
        <f>D24</f>
        <v>167</v>
      </c>
      <c r="E23" s="35">
        <f>E24</f>
        <v>167</v>
      </c>
    </row>
    <row r="24" spans="1:5" ht="24" customHeight="1" x14ac:dyDescent="0.2">
      <c r="A24" s="17" t="s">
        <v>14</v>
      </c>
      <c r="B24" s="38" t="s">
        <v>109</v>
      </c>
      <c r="C24" s="38">
        <v>850</v>
      </c>
      <c r="D24" s="36">
        <v>167</v>
      </c>
      <c r="E24" s="36">
        <v>167</v>
      </c>
    </row>
    <row r="25" spans="1:5" ht="81.75" customHeight="1" x14ac:dyDescent="0.25">
      <c r="A25" s="31" t="s">
        <v>140</v>
      </c>
      <c r="B25" s="28" t="s">
        <v>52</v>
      </c>
      <c r="C25" s="39"/>
      <c r="D25" s="30">
        <f>D26</f>
        <v>14138.6</v>
      </c>
      <c r="E25" s="30">
        <f>E26</f>
        <v>15361</v>
      </c>
    </row>
    <row r="26" spans="1:5" ht="60" x14ac:dyDescent="0.25">
      <c r="A26" s="33" t="s">
        <v>24</v>
      </c>
      <c r="B26" s="28" t="s">
        <v>104</v>
      </c>
      <c r="C26" s="40"/>
      <c r="D26" s="30">
        <f>D27</f>
        <v>14138.6</v>
      </c>
      <c r="E26" s="30">
        <f>E27</f>
        <v>15361</v>
      </c>
    </row>
    <row r="27" spans="1:5" ht="33.75" customHeight="1" x14ac:dyDescent="0.2">
      <c r="A27" s="17" t="s">
        <v>193</v>
      </c>
      <c r="B27" s="8" t="s">
        <v>104</v>
      </c>
      <c r="C27" s="8">
        <v>200</v>
      </c>
      <c r="D27" s="35">
        <f t="shared" ref="D27:E27" si="1">D28</f>
        <v>14138.6</v>
      </c>
      <c r="E27" s="35">
        <f t="shared" si="1"/>
        <v>15361</v>
      </c>
    </row>
    <row r="28" spans="1:5" ht="26.25" customHeight="1" x14ac:dyDescent="0.2">
      <c r="A28" s="17" t="s">
        <v>38</v>
      </c>
      <c r="B28" s="8" t="s">
        <v>104</v>
      </c>
      <c r="C28" s="8">
        <v>240</v>
      </c>
      <c r="D28" s="41">
        <v>14138.6</v>
      </c>
      <c r="E28" s="41">
        <v>15361</v>
      </c>
    </row>
    <row r="29" spans="1:5" ht="22.5" customHeight="1" x14ac:dyDescent="0.25">
      <c r="A29" s="42" t="s">
        <v>134</v>
      </c>
      <c r="B29" s="28" t="s">
        <v>84</v>
      </c>
      <c r="C29" s="32"/>
      <c r="D29" s="30">
        <f>D30+D33</f>
        <v>5764.5999999999995</v>
      </c>
      <c r="E29" s="30">
        <f>E30+E33</f>
        <v>5203.7</v>
      </c>
    </row>
    <row r="30" spans="1:5" ht="15" x14ac:dyDescent="0.25">
      <c r="A30" s="33" t="s">
        <v>1</v>
      </c>
      <c r="B30" s="28" t="s">
        <v>105</v>
      </c>
      <c r="C30" s="43"/>
      <c r="D30" s="30">
        <f>D31</f>
        <v>5606.7</v>
      </c>
      <c r="E30" s="30">
        <f>E31</f>
        <v>5203.7</v>
      </c>
    </row>
    <row r="31" spans="1:5" ht="51" x14ac:dyDescent="0.2">
      <c r="A31" s="17" t="s">
        <v>36</v>
      </c>
      <c r="B31" s="8" t="s">
        <v>105</v>
      </c>
      <c r="C31" s="8">
        <v>100</v>
      </c>
      <c r="D31" s="35">
        <f>D32</f>
        <v>5606.7</v>
      </c>
      <c r="E31" s="35">
        <f>E32</f>
        <v>5203.7</v>
      </c>
    </row>
    <row r="32" spans="1:5" ht="26.25" customHeight="1" x14ac:dyDescent="0.2">
      <c r="A32" s="17" t="s">
        <v>37</v>
      </c>
      <c r="B32" s="8" t="s">
        <v>105</v>
      </c>
      <c r="C32" s="8">
        <v>120</v>
      </c>
      <c r="D32" s="41">
        <v>5606.7</v>
      </c>
      <c r="E32" s="41">
        <v>5203.7</v>
      </c>
    </row>
    <row r="33" spans="1:5" x14ac:dyDescent="0.2">
      <c r="A33" s="22" t="s">
        <v>13</v>
      </c>
      <c r="B33" s="8" t="s">
        <v>119</v>
      </c>
      <c r="C33" s="8"/>
      <c r="D33" s="35">
        <f>D34</f>
        <v>157.9</v>
      </c>
      <c r="E33" s="35">
        <f>E34</f>
        <v>0</v>
      </c>
    </row>
    <row r="34" spans="1:5" ht="25.5" x14ac:dyDescent="0.2">
      <c r="A34" s="17" t="s">
        <v>193</v>
      </c>
      <c r="B34" s="8" t="s">
        <v>119</v>
      </c>
      <c r="C34" s="8">
        <v>200</v>
      </c>
      <c r="D34" s="35">
        <f>D35</f>
        <v>157.9</v>
      </c>
      <c r="E34" s="35">
        <f>E35</f>
        <v>0</v>
      </c>
    </row>
    <row r="35" spans="1:5" ht="25.5" x14ac:dyDescent="0.2">
      <c r="A35" s="17" t="s">
        <v>38</v>
      </c>
      <c r="B35" s="8" t="s">
        <v>119</v>
      </c>
      <c r="C35" s="8">
        <v>240</v>
      </c>
      <c r="D35" s="36">
        <v>157.9</v>
      </c>
      <c r="E35" s="36"/>
    </row>
    <row r="36" spans="1:5" ht="43.5" customHeight="1" x14ac:dyDescent="0.25">
      <c r="A36" s="44" t="s">
        <v>126</v>
      </c>
      <c r="B36" s="28" t="s">
        <v>121</v>
      </c>
      <c r="C36" s="45"/>
      <c r="D36" s="46">
        <f t="shared" ref="D36:E39" si="2">D37</f>
        <v>2605.6999999999998</v>
      </c>
      <c r="E36" s="46">
        <f t="shared" si="2"/>
        <v>2654.5</v>
      </c>
    </row>
    <row r="37" spans="1:5" ht="25.5" x14ac:dyDescent="0.2">
      <c r="A37" s="47" t="s">
        <v>132</v>
      </c>
      <c r="B37" s="28" t="s">
        <v>122</v>
      </c>
      <c r="C37" s="45"/>
      <c r="D37" s="46">
        <f t="shared" si="2"/>
        <v>2605.6999999999998</v>
      </c>
      <c r="E37" s="46">
        <f t="shared" si="2"/>
        <v>2654.5</v>
      </c>
    </row>
    <row r="38" spans="1:5" ht="25.5" x14ac:dyDescent="0.2">
      <c r="A38" s="47" t="s">
        <v>125</v>
      </c>
      <c r="B38" s="28" t="s">
        <v>123</v>
      </c>
      <c r="C38" s="45"/>
      <c r="D38" s="48">
        <f t="shared" si="2"/>
        <v>2605.6999999999998</v>
      </c>
      <c r="E38" s="48">
        <f t="shared" si="2"/>
        <v>2654.5</v>
      </c>
    </row>
    <row r="39" spans="1:5" x14ac:dyDescent="0.2">
      <c r="A39" s="22" t="s">
        <v>28</v>
      </c>
      <c r="B39" s="8" t="s">
        <v>123</v>
      </c>
      <c r="C39" s="23">
        <v>300</v>
      </c>
      <c r="D39" s="24">
        <f t="shared" si="2"/>
        <v>2605.6999999999998</v>
      </c>
      <c r="E39" s="24">
        <f t="shared" si="2"/>
        <v>2654.5</v>
      </c>
    </row>
    <row r="40" spans="1:5" ht="25.5" x14ac:dyDescent="0.2">
      <c r="A40" s="49" t="s">
        <v>181</v>
      </c>
      <c r="B40" s="8" t="s">
        <v>123</v>
      </c>
      <c r="C40" s="23">
        <v>320</v>
      </c>
      <c r="D40" s="36">
        <v>2605.6999999999998</v>
      </c>
      <c r="E40" s="36">
        <v>2654.5</v>
      </c>
    </row>
    <row r="41" spans="1:5" ht="55.5" customHeight="1" x14ac:dyDescent="0.25">
      <c r="A41" s="27" t="s">
        <v>127</v>
      </c>
      <c r="B41" s="28" t="s">
        <v>39</v>
      </c>
      <c r="C41" s="29"/>
      <c r="D41" s="30">
        <f>D42+D45</f>
        <v>14622.8</v>
      </c>
      <c r="E41" s="30">
        <f>E42+E45</f>
        <v>13731.099999999999</v>
      </c>
    </row>
    <row r="42" spans="1:5" ht="23.25" customHeight="1" x14ac:dyDescent="0.25">
      <c r="A42" s="33" t="s">
        <v>1</v>
      </c>
      <c r="B42" s="28" t="s">
        <v>106</v>
      </c>
      <c r="C42" s="43"/>
      <c r="D42" s="30">
        <f>D43</f>
        <v>14132.5</v>
      </c>
      <c r="E42" s="30">
        <f>E43</f>
        <v>13116.8</v>
      </c>
    </row>
    <row r="43" spans="1:5" ht="42" customHeight="1" x14ac:dyDescent="0.2">
      <c r="A43" s="17" t="s">
        <v>36</v>
      </c>
      <c r="B43" s="8" t="s">
        <v>106</v>
      </c>
      <c r="C43" s="8">
        <v>100</v>
      </c>
      <c r="D43" s="35">
        <f>D44</f>
        <v>14132.5</v>
      </c>
      <c r="E43" s="35">
        <f>E44</f>
        <v>13116.8</v>
      </c>
    </row>
    <row r="44" spans="1:5" ht="27" customHeight="1" x14ac:dyDescent="0.2">
      <c r="A44" s="17" t="s">
        <v>37</v>
      </c>
      <c r="B44" s="8" t="s">
        <v>106</v>
      </c>
      <c r="C44" s="8">
        <v>120</v>
      </c>
      <c r="D44" s="36">
        <v>14132.5</v>
      </c>
      <c r="E44" s="36">
        <v>13116.8</v>
      </c>
    </row>
    <row r="45" spans="1:5" ht="31.5" customHeight="1" x14ac:dyDescent="0.25">
      <c r="A45" s="50" t="s">
        <v>196</v>
      </c>
      <c r="B45" s="28" t="s">
        <v>78</v>
      </c>
      <c r="C45" s="43"/>
      <c r="D45" s="51">
        <f>D46</f>
        <v>490.3</v>
      </c>
      <c r="E45" s="51">
        <f>E46</f>
        <v>614.29999999999995</v>
      </c>
    </row>
    <row r="46" spans="1:5" ht="42" customHeight="1" x14ac:dyDescent="0.2">
      <c r="A46" s="17" t="s">
        <v>36</v>
      </c>
      <c r="B46" s="8" t="s">
        <v>78</v>
      </c>
      <c r="C46" s="8">
        <v>100</v>
      </c>
      <c r="D46" s="52">
        <f>D47</f>
        <v>490.3</v>
      </c>
      <c r="E46" s="52">
        <f>E47</f>
        <v>614.29999999999995</v>
      </c>
    </row>
    <row r="47" spans="1:5" ht="32.25" customHeight="1" x14ac:dyDescent="0.2">
      <c r="A47" s="17" t="s">
        <v>37</v>
      </c>
      <c r="B47" s="8" t="s">
        <v>78</v>
      </c>
      <c r="C47" s="8">
        <v>120</v>
      </c>
      <c r="D47" s="52">
        <v>490.3</v>
      </c>
      <c r="E47" s="53">
        <v>614.29999999999995</v>
      </c>
    </row>
    <row r="48" spans="1:5" ht="51.75" customHeight="1" x14ac:dyDescent="0.25">
      <c r="A48" s="27" t="s">
        <v>130</v>
      </c>
      <c r="B48" s="28" t="s">
        <v>54</v>
      </c>
      <c r="C48" s="29"/>
      <c r="D48" s="30">
        <f>D49+D64+D89+D106</f>
        <v>669156.80000000005</v>
      </c>
      <c r="E48" s="30">
        <f>E49+E64+E89+E106</f>
        <v>732740.29999999993</v>
      </c>
    </row>
    <row r="49" spans="1:5" ht="33" customHeight="1" x14ac:dyDescent="0.25">
      <c r="A49" s="31" t="s">
        <v>53</v>
      </c>
      <c r="B49" s="28" t="s">
        <v>55</v>
      </c>
      <c r="C49" s="32"/>
      <c r="D49" s="30">
        <f>D50+D53+D56+D61</f>
        <v>156681.9</v>
      </c>
      <c r="E49" s="30">
        <f>E50+E53+E56+E61</f>
        <v>173121.5</v>
      </c>
    </row>
    <row r="50" spans="1:5" ht="22.5" customHeight="1" x14ac:dyDescent="0.25">
      <c r="A50" s="33" t="s">
        <v>2</v>
      </c>
      <c r="B50" s="28" t="s">
        <v>56</v>
      </c>
      <c r="C50" s="43"/>
      <c r="D50" s="30">
        <f>D51</f>
        <v>70442.399999999994</v>
      </c>
      <c r="E50" s="30">
        <f>E51</f>
        <v>65379.7</v>
      </c>
    </row>
    <row r="51" spans="1:5" ht="25.5" x14ac:dyDescent="0.2">
      <c r="A51" s="22" t="s">
        <v>57</v>
      </c>
      <c r="B51" s="8" t="s">
        <v>56</v>
      </c>
      <c r="C51" s="8">
        <v>600</v>
      </c>
      <c r="D51" s="35">
        <f>D52</f>
        <v>70442.399999999994</v>
      </c>
      <c r="E51" s="35">
        <f>E52</f>
        <v>65379.7</v>
      </c>
    </row>
    <row r="52" spans="1:5" ht="16.5" customHeight="1" x14ac:dyDescent="0.2">
      <c r="A52" s="22" t="s">
        <v>17</v>
      </c>
      <c r="B52" s="8" t="s">
        <v>56</v>
      </c>
      <c r="C52" s="8">
        <v>610</v>
      </c>
      <c r="D52" s="41">
        <v>70442.399999999994</v>
      </c>
      <c r="E52" s="41">
        <v>65379.7</v>
      </c>
    </row>
    <row r="53" spans="1:5" ht="135" customHeight="1" x14ac:dyDescent="0.25">
      <c r="A53" s="54" t="s">
        <v>31</v>
      </c>
      <c r="B53" s="28" t="s">
        <v>79</v>
      </c>
      <c r="C53" s="43"/>
      <c r="D53" s="30">
        <f>D54</f>
        <v>84093</v>
      </c>
      <c r="E53" s="30">
        <f>E54</f>
        <v>105353.5</v>
      </c>
    </row>
    <row r="54" spans="1:5" ht="25.5" x14ac:dyDescent="0.2">
      <c r="A54" s="22" t="s">
        <v>57</v>
      </c>
      <c r="B54" s="8" t="s">
        <v>79</v>
      </c>
      <c r="C54" s="8">
        <v>600</v>
      </c>
      <c r="D54" s="35">
        <f>D55</f>
        <v>84093</v>
      </c>
      <c r="E54" s="35">
        <f>E55</f>
        <v>105353.5</v>
      </c>
    </row>
    <row r="55" spans="1:5" ht="26.25" customHeight="1" x14ac:dyDescent="0.2">
      <c r="A55" s="22" t="s">
        <v>17</v>
      </c>
      <c r="B55" s="8" t="s">
        <v>79</v>
      </c>
      <c r="C55" s="8">
        <v>610</v>
      </c>
      <c r="D55" s="35">
        <v>84093</v>
      </c>
      <c r="E55" s="53">
        <v>105353.5</v>
      </c>
    </row>
    <row r="56" spans="1:5" ht="69" customHeight="1" x14ac:dyDescent="0.25">
      <c r="A56" s="33" t="s">
        <v>29</v>
      </c>
      <c r="B56" s="28" t="s">
        <v>82</v>
      </c>
      <c r="C56" s="55"/>
      <c r="D56" s="30">
        <f>D57+D59</f>
        <v>956.5</v>
      </c>
      <c r="E56" s="30">
        <f>E57+E59</f>
        <v>1198.3</v>
      </c>
    </row>
    <row r="57" spans="1:5" ht="25.5" x14ac:dyDescent="0.2">
      <c r="A57" s="17" t="s">
        <v>193</v>
      </c>
      <c r="B57" s="8" t="s">
        <v>82</v>
      </c>
      <c r="C57" s="56">
        <v>200</v>
      </c>
      <c r="D57" s="35">
        <f>D58</f>
        <v>9.5</v>
      </c>
      <c r="E57" s="35">
        <f>E58</f>
        <v>12.3</v>
      </c>
    </row>
    <row r="58" spans="1:5" ht="25.5" x14ac:dyDescent="0.2">
      <c r="A58" s="17" t="s">
        <v>38</v>
      </c>
      <c r="B58" s="8" t="s">
        <v>82</v>
      </c>
      <c r="C58" s="56">
        <v>240</v>
      </c>
      <c r="D58" s="35">
        <v>9.5</v>
      </c>
      <c r="E58" s="53">
        <v>12.3</v>
      </c>
    </row>
    <row r="59" spans="1:5" x14ac:dyDescent="0.2">
      <c r="A59" s="22" t="s">
        <v>28</v>
      </c>
      <c r="B59" s="8" t="s">
        <v>82</v>
      </c>
      <c r="C59" s="8">
        <v>300</v>
      </c>
      <c r="D59" s="35">
        <f>D60</f>
        <v>947</v>
      </c>
      <c r="E59" s="35">
        <f>E60</f>
        <v>1186</v>
      </c>
    </row>
    <row r="60" spans="1:5" ht="24" customHeight="1" x14ac:dyDescent="0.2">
      <c r="A60" s="49" t="s">
        <v>181</v>
      </c>
      <c r="B60" s="8" t="s">
        <v>82</v>
      </c>
      <c r="C60" s="56">
        <v>320</v>
      </c>
      <c r="D60" s="35">
        <v>947</v>
      </c>
      <c r="E60" s="53">
        <v>1186</v>
      </c>
    </row>
    <row r="61" spans="1:5" ht="30.75" customHeight="1" x14ac:dyDescent="0.25">
      <c r="A61" s="50" t="s">
        <v>209</v>
      </c>
      <c r="B61" s="57" t="s">
        <v>208</v>
      </c>
      <c r="C61" s="57"/>
      <c r="D61" s="46">
        <f>D62</f>
        <v>1190</v>
      </c>
      <c r="E61" s="46">
        <f>E62</f>
        <v>1190</v>
      </c>
    </row>
    <row r="62" spans="1:5" ht="33" customHeight="1" x14ac:dyDescent="0.2">
      <c r="A62" s="22" t="s">
        <v>57</v>
      </c>
      <c r="B62" s="23" t="s">
        <v>208</v>
      </c>
      <c r="C62" s="23">
        <v>600</v>
      </c>
      <c r="D62" s="24">
        <f>D63</f>
        <v>1190</v>
      </c>
      <c r="E62" s="24">
        <f>E63</f>
        <v>1190</v>
      </c>
    </row>
    <row r="63" spans="1:5" ht="24" customHeight="1" x14ac:dyDescent="0.2">
      <c r="A63" s="15" t="s">
        <v>17</v>
      </c>
      <c r="B63" s="23" t="s">
        <v>208</v>
      </c>
      <c r="C63" s="23">
        <v>610</v>
      </c>
      <c r="D63" s="24">
        <v>1190</v>
      </c>
      <c r="E63" s="24">
        <v>1190</v>
      </c>
    </row>
    <row r="64" spans="1:5" ht="33" customHeight="1" x14ac:dyDescent="0.25">
      <c r="A64" s="31" t="s">
        <v>197</v>
      </c>
      <c r="B64" s="28" t="s">
        <v>58</v>
      </c>
      <c r="C64" s="32"/>
      <c r="D64" s="30">
        <f>D65+D68+D71+D74+D77+D80+D86+D83</f>
        <v>446765.6</v>
      </c>
      <c r="E64" s="30">
        <f>E65+E68+E71+E74+E77+E80+E86+E83</f>
        <v>496864.7</v>
      </c>
    </row>
    <row r="65" spans="1:5" ht="30" x14ac:dyDescent="0.25">
      <c r="A65" s="33" t="s">
        <v>59</v>
      </c>
      <c r="B65" s="28" t="s">
        <v>60</v>
      </c>
      <c r="C65" s="43"/>
      <c r="D65" s="30">
        <f>D66</f>
        <v>132439</v>
      </c>
      <c r="E65" s="30">
        <f>E66</f>
        <v>122879.9</v>
      </c>
    </row>
    <row r="66" spans="1:5" ht="25.5" x14ac:dyDescent="0.2">
      <c r="A66" s="22" t="s">
        <v>57</v>
      </c>
      <c r="B66" s="8" t="s">
        <v>60</v>
      </c>
      <c r="C66" s="8">
        <v>600</v>
      </c>
      <c r="D66" s="35">
        <f>D67</f>
        <v>132439</v>
      </c>
      <c r="E66" s="35">
        <f>E67</f>
        <v>122879.9</v>
      </c>
    </row>
    <row r="67" spans="1:5" ht="21" customHeight="1" x14ac:dyDescent="0.2">
      <c r="A67" s="22" t="s">
        <v>17</v>
      </c>
      <c r="B67" s="8" t="s">
        <v>60</v>
      </c>
      <c r="C67" s="8">
        <v>610</v>
      </c>
      <c r="D67" s="41">
        <v>132439</v>
      </c>
      <c r="E67" s="41">
        <f>122880-0.1</f>
        <v>122879.9</v>
      </c>
    </row>
    <row r="68" spans="1:5" ht="81" customHeight="1" x14ac:dyDescent="0.25">
      <c r="A68" s="58" t="s">
        <v>177</v>
      </c>
      <c r="B68" s="45" t="s">
        <v>176</v>
      </c>
      <c r="C68" s="59"/>
      <c r="D68" s="48">
        <f>D69</f>
        <v>2750</v>
      </c>
      <c r="E68" s="48">
        <f>E69</f>
        <v>2712</v>
      </c>
    </row>
    <row r="69" spans="1:5" ht="29.25" customHeight="1" x14ac:dyDescent="0.2">
      <c r="A69" s="22" t="s">
        <v>57</v>
      </c>
      <c r="B69" s="23" t="s">
        <v>176</v>
      </c>
      <c r="C69" s="60">
        <v>600</v>
      </c>
      <c r="D69" s="41">
        <f>D70</f>
        <v>2750</v>
      </c>
      <c r="E69" s="41">
        <f>E70</f>
        <v>2712</v>
      </c>
    </row>
    <row r="70" spans="1:5" ht="21" customHeight="1" x14ac:dyDescent="0.2">
      <c r="A70" s="61" t="s">
        <v>17</v>
      </c>
      <c r="B70" s="23" t="s">
        <v>176</v>
      </c>
      <c r="C70" s="60">
        <v>610</v>
      </c>
      <c r="D70" s="41">
        <v>2750</v>
      </c>
      <c r="E70" s="41">
        <v>2712</v>
      </c>
    </row>
    <row r="71" spans="1:5" ht="45" x14ac:dyDescent="0.25">
      <c r="A71" s="50" t="s">
        <v>168</v>
      </c>
      <c r="B71" s="45" t="s">
        <v>139</v>
      </c>
      <c r="C71" s="38"/>
      <c r="D71" s="30">
        <f>D72</f>
        <v>28883.9</v>
      </c>
      <c r="E71" s="30">
        <f>E72</f>
        <v>28883.9</v>
      </c>
    </row>
    <row r="72" spans="1:5" ht="25.5" x14ac:dyDescent="0.2">
      <c r="A72" s="22" t="s">
        <v>57</v>
      </c>
      <c r="B72" s="38" t="s">
        <v>139</v>
      </c>
      <c r="C72" s="38">
        <v>600</v>
      </c>
      <c r="D72" s="35">
        <f>D73</f>
        <v>28883.9</v>
      </c>
      <c r="E72" s="35">
        <f>E73</f>
        <v>28883.9</v>
      </c>
    </row>
    <row r="73" spans="1:5" x14ac:dyDescent="0.2">
      <c r="A73" s="49" t="s">
        <v>17</v>
      </c>
      <c r="B73" s="38" t="s">
        <v>139</v>
      </c>
      <c r="C73" s="38">
        <v>610</v>
      </c>
      <c r="D73" s="35">
        <v>28883.9</v>
      </c>
      <c r="E73" s="53">
        <v>28883.9</v>
      </c>
    </row>
    <row r="74" spans="1:5" ht="60" x14ac:dyDescent="0.2">
      <c r="A74" s="62" t="s">
        <v>207</v>
      </c>
      <c r="B74" s="45" t="s">
        <v>206</v>
      </c>
      <c r="C74" s="23"/>
      <c r="D74" s="46">
        <f>D75</f>
        <v>2951</v>
      </c>
      <c r="E74" s="46">
        <f>E75</f>
        <v>3697.1</v>
      </c>
    </row>
    <row r="75" spans="1:5" ht="25.5" x14ac:dyDescent="0.2">
      <c r="A75" s="22" t="s">
        <v>57</v>
      </c>
      <c r="B75" s="38" t="s">
        <v>206</v>
      </c>
      <c r="C75" s="23">
        <v>600</v>
      </c>
      <c r="D75" s="24">
        <f>D76</f>
        <v>2951</v>
      </c>
      <c r="E75" s="24">
        <f>E76</f>
        <v>3697.1</v>
      </c>
    </row>
    <row r="76" spans="1:5" x14ac:dyDescent="0.2">
      <c r="A76" s="49" t="s">
        <v>17</v>
      </c>
      <c r="B76" s="38" t="s">
        <v>206</v>
      </c>
      <c r="C76" s="23">
        <v>610</v>
      </c>
      <c r="D76" s="24">
        <v>2951</v>
      </c>
      <c r="E76" s="53">
        <v>3697.1</v>
      </c>
    </row>
    <row r="77" spans="1:5" ht="137.25" customHeight="1" x14ac:dyDescent="0.25">
      <c r="A77" s="54" t="s">
        <v>31</v>
      </c>
      <c r="B77" s="28" t="s">
        <v>80</v>
      </c>
      <c r="C77" s="28"/>
      <c r="D77" s="30">
        <f>D78</f>
        <v>242649.9</v>
      </c>
      <c r="E77" s="30">
        <f>E78</f>
        <v>303997</v>
      </c>
    </row>
    <row r="78" spans="1:5" ht="25.5" x14ac:dyDescent="0.2">
      <c r="A78" s="22" t="s">
        <v>57</v>
      </c>
      <c r="B78" s="8" t="s">
        <v>80</v>
      </c>
      <c r="C78" s="8">
        <v>600</v>
      </c>
      <c r="D78" s="35">
        <f>D79</f>
        <v>242649.9</v>
      </c>
      <c r="E78" s="35">
        <f>E79</f>
        <v>303997</v>
      </c>
    </row>
    <row r="79" spans="1:5" x14ac:dyDescent="0.2">
      <c r="A79" s="22" t="s">
        <v>17</v>
      </c>
      <c r="B79" s="8" t="s">
        <v>80</v>
      </c>
      <c r="C79" s="8">
        <v>610</v>
      </c>
      <c r="D79" s="35">
        <v>242649.9</v>
      </c>
      <c r="E79" s="53">
        <v>303997</v>
      </c>
    </row>
    <row r="80" spans="1:5" ht="45" x14ac:dyDescent="0.25">
      <c r="A80" s="63" t="s">
        <v>169</v>
      </c>
      <c r="B80" s="28" t="s">
        <v>81</v>
      </c>
      <c r="C80" s="43"/>
      <c r="D80" s="30">
        <f>D81</f>
        <v>4027</v>
      </c>
      <c r="E80" s="30">
        <f>E81</f>
        <v>5045.1000000000004</v>
      </c>
    </row>
    <row r="81" spans="1:5" ht="25.5" x14ac:dyDescent="0.2">
      <c r="A81" s="22" t="s">
        <v>57</v>
      </c>
      <c r="B81" s="8" t="s">
        <v>81</v>
      </c>
      <c r="C81" s="8">
        <v>600</v>
      </c>
      <c r="D81" s="35">
        <f>D82</f>
        <v>4027</v>
      </c>
      <c r="E81" s="35">
        <f>E82</f>
        <v>5045.1000000000004</v>
      </c>
    </row>
    <row r="82" spans="1:5" ht="19.5" customHeight="1" x14ac:dyDescent="0.2">
      <c r="A82" s="22" t="s">
        <v>17</v>
      </c>
      <c r="B82" s="8" t="s">
        <v>81</v>
      </c>
      <c r="C82" s="8">
        <v>610</v>
      </c>
      <c r="D82" s="35">
        <v>4027</v>
      </c>
      <c r="E82" s="53">
        <v>5045.1000000000004</v>
      </c>
    </row>
    <row r="83" spans="1:5" ht="34.5" customHeight="1" x14ac:dyDescent="0.25">
      <c r="A83" s="50" t="s">
        <v>209</v>
      </c>
      <c r="B83" s="45" t="s">
        <v>210</v>
      </c>
      <c r="C83" s="45"/>
      <c r="D83" s="48">
        <f>D84</f>
        <v>3150</v>
      </c>
      <c r="E83" s="48">
        <f>E84</f>
        <v>980</v>
      </c>
    </row>
    <row r="84" spans="1:5" ht="35.25" customHeight="1" x14ac:dyDescent="0.2">
      <c r="A84" s="22" t="s">
        <v>57</v>
      </c>
      <c r="B84" s="38" t="s">
        <v>210</v>
      </c>
      <c r="C84" s="38">
        <v>600</v>
      </c>
      <c r="D84" s="41">
        <f>D85</f>
        <v>3150</v>
      </c>
      <c r="E84" s="41">
        <f>E85</f>
        <v>980</v>
      </c>
    </row>
    <row r="85" spans="1:5" ht="19.5" customHeight="1" x14ac:dyDescent="0.2">
      <c r="A85" s="49" t="s">
        <v>17</v>
      </c>
      <c r="B85" s="38" t="s">
        <v>210</v>
      </c>
      <c r="C85" s="38">
        <v>610</v>
      </c>
      <c r="D85" s="41">
        <v>3150</v>
      </c>
      <c r="E85" s="41">
        <v>980</v>
      </c>
    </row>
    <row r="86" spans="1:5" ht="38.25" x14ac:dyDescent="0.2">
      <c r="A86" s="64" t="s">
        <v>160</v>
      </c>
      <c r="B86" s="45" t="s">
        <v>161</v>
      </c>
      <c r="C86" s="45"/>
      <c r="D86" s="48">
        <f>D87</f>
        <v>29914.799999999999</v>
      </c>
      <c r="E86" s="48">
        <f>E87</f>
        <v>28669.7</v>
      </c>
    </row>
    <row r="87" spans="1:5" ht="25.5" x14ac:dyDescent="0.2">
      <c r="A87" s="22" t="s">
        <v>57</v>
      </c>
      <c r="B87" s="38" t="s">
        <v>161</v>
      </c>
      <c r="C87" s="38">
        <v>600</v>
      </c>
      <c r="D87" s="41">
        <f>D88</f>
        <v>29914.799999999999</v>
      </c>
      <c r="E87" s="41">
        <f>E88</f>
        <v>28669.7</v>
      </c>
    </row>
    <row r="88" spans="1:5" ht="14.25" x14ac:dyDescent="0.2">
      <c r="A88" s="49" t="s">
        <v>17</v>
      </c>
      <c r="B88" s="38" t="s">
        <v>161</v>
      </c>
      <c r="C88" s="38">
        <v>610</v>
      </c>
      <c r="D88" s="65">
        <v>29914.799999999999</v>
      </c>
      <c r="E88" s="53">
        <v>28669.7</v>
      </c>
    </row>
    <row r="89" spans="1:5" ht="45" customHeight="1" x14ac:dyDescent="0.25">
      <c r="A89" s="66" t="s">
        <v>97</v>
      </c>
      <c r="B89" s="28" t="s">
        <v>61</v>
      </c>
      <c r="C89" s="32"/>
      <c r="D89" s="30">
        <f>D90+D103+D93+D100</f>
        <v>46998.400000000001</v>
      </c>
      <c r="E89" s="30">
        <f>E90+E103+E93+E100</f>
        <v>45073.1</v>
      </c>
    </row>
    <row r="90" spans="1:5" ht="27" customHeight="1" x14ac:dyDescent="0.25">
      <c r="A90" s="33" t="s">
        <v>3</v>
      </c>
      <c r="B90" s="28" t="s">
        <v>62</v>
      </c>
      <c r="C90" s="43"/>
      <c r="D90" s="30">
        <f>D91</f>
        <v>32543.9</v>
      </c>
      <c r="E90" s="30">
        <f>E91</f>
        <v>29487.200000000001</v>
      </c>
    </row>
    <row r="91" spans="1:5" ht="29.25" customHeight="1" x14ac:dyDescent="0.2">
      <c r="A91" s="22" t="s">
        <v>57</v>
      </c>
      <c r="B91" s="8" t="s">
        <v>62</v>
      </c>
      <c r="C91" s="8">
        <v>600</v>
      </c>
      <c r="D91" s="35">
        <f>D92</f>
        <v>32543.9</v>
      </c>
      <c r="E91" s="35">
        <f>E92</f>
        <v>29487.200000000001</v>
      </c>
    </row>
    <row r="92" spans="1:5" s="18" customFormat="1" ht="15.75" x14ac:dyDescent="0.25">
      <c r="A92" s="22" t="s">
        <v>17</v>
      </c>
      <c r="B92" s="8" t="s">
        <v>62</v>
      </c>
      <c r="C92" s="8">
        <v>610</v>
      </c>
      <c r="D92" s="41">
        <v>32543.9</v>
      </c>
      <c r="E92" s="41">
        <v>29487.200000000001</v>
      </c>
    </row>
    <row r="93" spans="1:5" s="18" customFormat="1" ht="45" x14ac:dyDescent="0.25">
      <c r="A93" s="54" t="s">
        <v>142</v>
      </c>
      <c r="B93" s="28" t="s">
        <v>141</v>
      </c>
      <c r="C93" s="43"/>
      <c r="D93" s="30">
        <f>D94+D98</f>
        <v>9980.6</v>
      </c>
      <c r="E93" s="30">
        <f>E94+E98</f>
        <v>9980.6</v>
      </c>
    </row>
    <row r="94" spans="1:5" s="18" customFormat="1" ht="26.25" x14ac:dyDescent="0.25">
      <c r="A94" s="22" t="s">
        <v>57</v>
      </c>
      <c r="B94" s="8" t="s">
        <v>141</v>
      </c>
      <c r="C94" s="8">
        <v>600</v>
      </c>
      <c r="D94" s="35">
        <f>D95+D96+D97</f>
        <v>9880.6</v>
      </c>
      <c r="E94" s="35">
        <f>E95+E96+E97</f>
        <v>9880.6</v>
      </c>
    </row>
    <row r="95" spans="1:5" s="18" customFormat="1" ht="15.75" x14ac:dyDescent="0.25">
      <c r="A95" s="22" t="s">
        <v>17</v>
      </c>
      <c r="B95" s="8" t="s">
        <v>141</v>
      </c>
      <c r="C95" s="8">
        <v>610</v>
      </c>
      <c r="D95" s="41">
        <f>8590.9+1089.7</f>
        <v>9680.6</v>
      </c>
      <c r="E95" s="41">
        <f>7989.5+1691.1</f>
        <v>9680.6</v>
      </c>
    </row>
    <row r="96" spans="1:5" s="18" customFormat="1" ht="15.75" x14ac:dyDescent="0.25">
      <c r="A96" s="49" t="s">
        <v>116</v>
      </c>
      <c r="B96" s="8" t="s">
        <v>141</v>
      </c>
      <c r="C96" s="8">
        <v>620</v>
      </c>
      <c r="D96" s="41">
        <v>100</v>
      </c>
      <c r="E96" s="41">
        <v>100</v>
      </c>
    </row>
    <row r="97" spans="1:5" s="18" customFormat="1" ht="57.75" x14ac:dyDescent="0.25">
      <c r="A97" s="15" t="s">
        <v>192</v>
      </c>
      <c r="B97" s="8" t="s">
        <v>141</v>
      </c>
      <c r="C97" s="8">
        <v>630</v>
      </c>
      <c r="D97" s="41">
        <v>100</v>
      </c>
      <c r="E97" s="41">
        <v>100</v>
      </c>
    </row>
    <row r="98" spans="1:5" s="18" customFormat="1" ht="15.75" x14ac:dyDescent="0.25">
      <c r="A98" s="49" t="s">
        <v>16</v>
      </c>
      <c r="B98" s="8" t="s">
        <v>141</v>
      </c>
      <c r="C98" s="8">
        <v>800</v>
      </c>
      <c r="D98" s="35">
        <f>D99</f>
        <v>100</v>
      </c>
      <c r="E98" s="35">
        <f>E99</f>
        <v>100</v>
      </c>
    </row>
    <row r="99" spans="1:5" s="18" customFormat="1" ht="39" x14ac:dyDescent="0.25">
      <c r="A99" s="67" t="s">
        <v>174</v>
      </c>
      <c r="B99" s="8" t="s">
        <v>141</v>
      </c>
      <c r="C99" s="8">
        <v>810</v>
      </c>
      <c r="D99" s="35">
        <v>100</v>
      </c>
      <c r="E99" s="41">
        <v>100</v>
      </c>
    </row>
    <row r="100" spans="1:5" s="18" customFormat="1" ht="67.5" customHeight="1" x14ac:dyDescent="0.25">
      <c r="A100" s="33" t="s">
        <v>170</v>
      </c>
      <c r="B100" s="28" t="s">
        <v>120</v>
      </c>
      <c r="C100" s="43"/>
      <c r="D100" s="30">
        <f>D101</f>
        <v>2029.3</v>
      </c>
      <c r="E100" s="30">
        <f>E101</f>
        <v>2542.1999999999998</v>
      </c>
    </row>
    <row r="101" spans="1:5" s="18" customFormat="1" ht="27.75" customHeight="1" x14ac:dyDescent="0.25">
      <c r="A101" s="22" t="s">
        <v>57</v>
      </c>
      <c r="B101" s="8" t="s">
        <v>120</v>
      </c>
      <c r="C101" s="8">
        <v>600</v>
      </c>
      <c r="D101" s="35">
        <f>D102</f>
        <v>2029.3</v>
      </c>
      <c r="E101" s="35">
        <f>E102</f>
        <v>2542.1999999999998</v>
      </c>
    </row>
    <row r="102" spans="1:5" s="18" customFormat="1" ht="15.75" x14ac:dyDescent="0.25">
      <c r="A102" s="22" t="s">
        <v>17</v>
      </c>
      <c r="B102" s="8" t="s">
        <v>120</v>
      </c>
      <c r="C102" s="8">
        <v>610</v>
      </c>
      <c r="D102" s="35">
        <v>2029.3</v>
      </c>
      <c r="E102" s="24">
        <v>2542.1999999999998</v>
      </c>
    </row>
    <row r="103" spans="1:5" s="18" customFormat="1" ht="73.5" customHeight="1" x14ac:dyDescent="0.25">
      <c r="A103" s="33" t="s">
        <v>27</v>
      </c>
      <c r="B103" s="28" t="s">
        <v>124</v>
      </c>
      <c r="C103" s="28"/>
      <c r="D103" s="30">
        <f>D104</f>
        <v>2444.6</v>
      </c>
      <c r="E103" s="30">
        <f>E104</f>
        <v>3063.1</v>
      </c>
    </row>
    <row r="104" spans="1:5" s="18" customFormat="1" ht="36.75" customHeight="1" x14ac:dyDescent="0.25">
      <c r="A104" s="22" t="s">
        <v>57</v>
      </c>
      <c r="B104" s="8" t="s">
        <v>124</v>
      </c>
      <c r="C104" s="8">
        <v>600</v>
      </c>
      <c r="D104" s="35">
        <f>D105</f>
        <v>2444.6</v>
      </c>
      <c r="E104" s="35">
        <f>E105</f>
        <v>3063.1</v>
      </c>
    </row>
    <row r="105" spans="1:5" s="18" customFormat="1" ht="21.75" customHeight="1" x14ac:dyDescent="0.25">
      <c r="A105" s="22" t="s">
        <v>17</v>
      </c>
      <c r="B105" s="8" t="s">
        <v>124</v>
      </c>
      <c r="C105" s="8">
        <v>610</v>
      </c>
      <c r="D105" s="41">
        <f>2444.5+0.1</f>
        <v>2444.6</v>
      </c>
      <c r="E105" s="41">
        <v>3063.1</v>
      </c>
    </row>
    <row r="106" spans="1:5" ht="53.25" customHeight="1" x14ac:dyDescent="0.25">
      <c r="A106" s="66" t="s">
        <v>173</v>
      </c>
      <c r="B106" s="28" t="s">
        <v>63</v>
      </c>
      <c r="C106" s="32"/>
      <c r="D106" s="30">
        <f>D107+D115+D112+D120</f>
        <v>18710.900000000001</v>
      </c>
      <c r="E106" s="30">
        <f>E107+E115+E112+E120</f>
        <v>17681</v>
      </c>
    </row>
    <row r="107" spans="1:5" ht="40.5" customHeight="1" x14ac:dyDescent="0.25">
      <c r="A107" s="33" t="s">
        <v>98</v>
      </c>
      <c r="B107" s="28" t="s">
        <v>64</v>
      </c>
      <c r="C107" s="43"/>
      <c r="D107" s="30">
        <f>D108+D110</f>
        <v>10711.1</v>
      </c>
      <c r="E107" s="30">
        <f>E108+E110</f>
        <v>9940.8000000000011</v>
      </c>
    </row>
    <row r="108" spans="1:5" ht="40.5" customHeight="1" x14ac:dyDescent="0.2">
      <c r="A108" s="17" t="s">
        <v>36</v>
      </c>
      <c r="B108" s="8" t="s">
        <v>64</v>
      </c>
      <c r="C108" s="8">
        <v>100</v>
      </c>
      <c r="D108" s="35">
        <f>D109</f>
        <v>9698.7000000000007</v>
      </c>
      <c r="E108" s="35">
        <f>E109</f>
        <v>9001.2000000000007</v>
      </c>
    </row>
    <row r="109" spans="1:5" s="19" customFormat="1" ht="33" customHeight="1" x14ac:dyDescent="0.25">
      <c r="A109" s="22" t="s">
        <v>180</v>
      </c>
      <c r="B109" s="8" t="s">
        <v>64</v>
      </c>
      <c r="C109" s="8">
        <v>110</v>
      </c>
      <c r="D109" s="41">
        <v>9698.7000000000007</v>
      </c>
      <c r="E109" s="41">
        <v>9001.2000000000007</v>
      </c>
    </row>
    <row r="110" spans="1:5" ht="30" customHeight="1" x14ac:dyDescent="0.2">
      <c r="A110" s="17" t="s">
        <v>193</v>
      </c>
      <c r="B110" s="8" t="s">
        <v>64</v>
      </c>
      <c r="C110" s="8">
        <v>200</v>
      </c>
      <c r="D110" s="35">
        <f>D111</f>
        <v>1012.4</v>
      </c>
      <c r="E110" s="35">
        <f>E111</f>
        <v>939.6</v>
      </c>
    </row>
    <row r="111" spans="1:5" ht="24" customHeight="1" x14ac:dyDescent="0.2">
      <c r="A111" s="17" t="s">
        <v>38</v>
      </c>
      <c r="B111" s="8" t="s">
        <v>64</v>
      </c>
      <c r="C111" s="8">
        <v>240</v>
      </c>
      <c r="D111" s="36">
        <v>1012.4</v>
      </c>
      <c r="E111" s="36">
        <v>939.6</v>
      </c>
    </row>
    <row r="112" spans="1:5" ht="23.25" customHeight="1" x14ac:dyDescent="0.25">
      <c r="A112" s="33" t="s">
        <v>1</v>
      </c>
      <c r="B112" s="28" t="s">
        <v>107</v>
      </c>
      <c r="C112" s="43"/>
      <c r="D112" s="30">
        <f>D113</f>
        <v>3802</v>
      </c>
      <c r="E112" s="30">
        <f>E113</f>
        <v>3528.8</v>
      </c>
    </row>
    <row r="113" spans="1:5" ht="39.75" customHeight="1" x14ac:dyDescent="0.2">
      <c r="A113" s="17" t="s">
        <v>36</v>
      </c>
      <c r="B113" s="8" t="s">
        <v>107</v>
      </c>
      <c r="C113" s="8">
        <v>100</v>
      </c>
      <c r="D113" s="35">
        <f>D114</f>
        <v>3802</v>
      </c>
      <c r="E113" s="35">
        <f>E114</f>
        <v>3528.8</v>
      </c>
    </row>
    <row r="114" spans="1:5" ht="29.25" customHeight="1" x14ac:dyDescent="0.2">
      <c r="A114" s="17" t="s">
        <v>37</v>
      </c>
      <c r="B114" s="8" t="s">
        <v>107</v>
      </c>
      <c r="C114" s="8">
        <v>120</v>
      </c>
      <c r="D114" s="41">
        <v>3802</v>
      </c>
      <c r="E114" s="41">
        <v>3528.8</v>
      </c>
    </row>
    <row r="115" spans="1:5" ht="21" customHeight="1" x14ac:dyDescent="0.25">
      <c r="A115" s="63" t="s">
        <v>201</v>
      </c>
      <c r="B115" s="28" t="s">
        <v>200</v>
      </c>
      <c r="C115" s="43"/>
      <c r="D115" s="30">
        <f>D116+D118</f>
        <v>54</v>
      </c>
      <c r="E115" s="30">
        <f>E116+E118</f>
        <v>67.599999999999994</v>
      </c>
    </row>
    <row r="116" spans="1:5" ht="56.25" customHeight="1" x14ac:dyDescent="0.2">
      <c r="A116" s="17" t="s">
        <v>36</v>
      </c>
      <c r="B116" s="8" t="s">
        <v>200</v>
      </c>
      <c r="C116" s="8">
        <v>100</v>
      </c>
      <c r="D116" s="35">
        <f>D117</f>
        <v>44</v>
      </c>
      <c r="E116" s="35">
        <f>E117</f>
        <v>57.6</v>
      </c>
    </row>
    <row r="117" spans="1:5" ht="27.75" customHeight="1" x14ac:dyDescent="0.2">
      <c r="A117" s="22" t="s">
        <v>180</v>
      </c>
      <c r="B117" s="8" t="s">
        <v>200</v>
      </c>
      <c r="C117" s="8">
        <v>110</v>
      </c>
      <c r="D117" s="35">
        <v>44</v>
      </c>
      <c r="E117" s="41">
        <v>57.6</v>
      </c>
    </row>
    <row r="118" spans="1:5" ht="25.5" customHeight="1" x14ac:dyDescent="0.2">
      <c r="A118" s="17" t="s">
        <v>193</v>
      </c>
      <c r="B118" s="38" t="s">
        <v>200</v>
      </c>
      <c r="C118" s="23">
        <v>200</v>
      </c>
      <c r="D118" s="35">
        <f>D119</f>
        <v>10</v>
      </c>
      <c r="E118" s="35">
        <f>E119</f>
        <v>10</v>
      </c>
    </row>
    <row r="119" spans="1:5" ht="30.75" customHeight="1" x14ac:dyDescent="0.2">
      <c r="A119" s="17" t="s">
        <v>38</v>
      </c>
      <c r="B119" s="38" t="s">
        <v>200</v>
      </c>
      <c r="C119" s="23">
        <v>240</v>
      </c>
      <c r="D119" s="35">
        <v>10</v>
      </c>
      <c r="E119" s="41">
        <v>10</v>
      </c>
    </row>
    <row r="120" spans="1:5" ht="58.5" customHeight="1" x14ac:dyDescent="0.25">
      <c r="A120" s="54" t="s">
        <v>203</v>
      </c>
      <c r="B120" s="45" t="s">
        <v>202</v>
      </c>
      <c r="C120" s="23"/>
      <c r="D120" s="48">
        <f>D121</f>
        <v>4143.8</v>
      </c>
      <c r="E120" s="48">
        <f>E121</f>
        <v>4143.8</v>
      </c>
    </row>
    <row r="121" spans="1:5" ht="30.75" customHeight="1" x14ac:dyDescent="0.2">
      <c r="A121" s="22" t="s">
        <v>57</v>
      </c>
      <c r="B121" s="38" t="s">
        <v>202</v>
      </c>
      <c r="C121" s="23">
        <v>600</v>
      </c>
      <c r="D121" s="24">
        <f>D122</f>
        <v>4143.8</v>
      </c>
      <c r="E121" s="24">
        <f>E122</f>
        <v>4143.8</v>
      </c>
    </row>
    <row r="122" spans="1:5" ht="30.75" customHeight="1" x14ac:dyDescent="0.2">
      <c r="A122" s="15" t="s">
        <v>17</v>
      </c>
      <c r="B122" s="38" t="s">
        <v>202</v>
      </c>
      <c r="C122" s="23">
        <v>610</v>
      </c>
      <c r="D122" s="24">
        <v>4143.8</v>
      </c>
      <c r="E122" s="53">
        <v>4143.8</v>
      </c>
    </row>
    <row r="123" spans="1:5" ht="67.5" customHeight="1" x14ac:dyDescent="0.25">
      <c r="A123" s="27" t="s">
        <v>128</v>
      </c>
      <c r="B123" s="28" t="s">
        <v>75</v>
      </c>
      <c r="C123" s="29"/>
      <c r="D123" s="30">
        <f>D124+D131</f>
        <v>15299.3</v>
      </c>
      <c r="E123" s="30">
        <f>E124+E131</f>
        <v>14212.1</v>
      </c>
    </row>
    <row r="124" spans="1:5" ht="44.25" customHeight="1" x14ac:dyDescent="0.25">
      <c r="A124" s="68" t="s">
        <v>135</v>
      </c>
      <c r="B124" s="28" t="s">
        <v>110</v>
      </c>
      <c r="C124" s="43"/>
      <c r="D124" s="30">
        <f>D125+D128</f>
        <v>15129.3</v>
      </c>
      <c r="E124" s="30">
        <f>E125+E128</f>
        <v>14042.1</v>
      </c>
    </row>
    <row r="125" spans="1:5" ht="23.25" customHeight="1" x14ac:dyDescent="0.25">
      <c r="A125" s="33" t="s">
        <v>76</v>
      </c>
      <c r="B125" s="28" t="s">
        <v>111</v>
      </c>
      <c r="C125" s="43"/>
      <c r="D125" s="30">
        <f>D126</f>
        <v>13911.8</v>
      </c>
      <c r="E125" s="30">
        <f>E126</f>
        <v>12912.1</v>
      </c>
    </row>
    <row r="126" spans="1:5" ht="28.5" customHeight="1" x14ac:dyDescent="0.2">
      <c r="A126" s="22" t="s">
        <v>57</v>
      </c>
      <c r="B126" s="8" t="s">
        <v>111</v>
      </c>
      <c r="C126" s="8">
        <v>600</v>
      </c>
      <c r="D126" s="35">
        <f>D127</f>
        <v>13911.8</v>
      </c>
      <c r="E126" s="35">
        <f>E127</f>
        <v>12912.1</v>
      </c>
    </row>
    <row r="127" spans="1:5" ht="19.5" customHeight="1" x14ac:dyDescent="0.2">
      <c r="A127" s="22" t="s">
        <v>17</v>
      </c>
      <c r="B127" s="8" t="s">
        <v>111</v>
      </c>
      <c r="C127" s="8">
        <v>610</v>
      </c>
      <c r="D127" s="41">
        <v>13911.8</v>
      </c>
      <c r="E127" s="41">
        <v>12912.1</v>
      </c>
    </row>
    <row r="128" spans="1:5" ht="27.75" customHeight="1" x14ac:dyDescent="0.25">
      <c r="A128" s="33" t="s">
        <v>77</v>
      </c>
      <c r="B128" s="28" t="s">
        <v>112</v>
      </c>
      <c r="C128" s="43"/>
      <c r="D128" s="30">
        <f>D129</f>
        <v>1217.5</v>
      </c>
      <c r="E128" s="30">
        <f>E129</f>
        <v>1130</v>
      </c>
    </row>
    <row r="129" spans="1:5" ht="30" customHeight="1" x14ac:dyDescent="0.2">
      <c r="A129" s="22" t="s">
        <v>57</v>
      </c>
      <c r="B129" s="8" t="s">
        <v>112</v>
      </c>
      <c r="C129" s="8">
        <v>600</v>
      </c>
      <c r="D129" s="35">
        <f>D130</f>
        <v>1217.5</v>
      </c>
      <c r="E129" s="35">
        <f>E130</f>
        <v>1130</v>
      </c>
    </row>
    <row r="130" spans="1:5" ht="19.5" customHeight="1" x14ac:dyDescent="0.2">
      <c r="A130" s="22" t="s">
        <v>17</v>
      </c>
      <c r="B130" s="8" t="s">
        <v>112</v>
      </c>
      <c r="C130" s="8">
        <v>610</v>
      </c>
      <c r="D130" s="41">
        <v>1217.5</v>
      </c>
      <c r="E130" s="41">
        <v>1130</v>
      </c>
    </row>
    <row r="131" spans="1:5" ht="31.5" customHeight="1" x14ac:dyDescent="0.25">
      <c r="A131" s="33" t="s">
        <v>136</v>
      </c>
      <c r="B131" s="28" t="s">
        <v>113</v>
      </c>
      <c r="C131" s="43"/>
      <c r="D131" s="30">
        <f t="shared" ref="D131:E133" si="3">D132</f>
        <v>170</v>
      </c>
      <c r="E131" s="30">
        <f t="shared" si="3"/>
        <v>170</v>
      </c>
    </row>
    <row r="132" spans="1:5" ht="20.25" customHeight="1" x14ac:dyDescent="0.25">
      <c r="A132" s="33" t="s">
        <v>66</v>
      </c>
      <c r="B132" s="28" t="s">
        <v>114</v>
      </c>
      <c r="C132" s="43"/>
      <c r="D132" s="30">
        <f t="shared" si="3"/>
        <v>170</v>
      </c>
      <c r="E132" s="30">
        <f t="shared" si="3"/>
        <v>170</v>
      </c>
    </row>
    <row r="133" spans="1:5" ht="26.25" customHeight="1" x14ac:dyDescent="0.2">
      <c r="A133" s="17" t="s">
        <v>193</v>
      </c>
      <c r="B133" s="8" t="s">
        <v>114</v>
      </c>
      <c r="C133" s="8">
        <v>200</v>
      </c>
      <c r="D133" s="52">
        <f t="shared" si="3"/>
        <v>170</v>
      </c>
      <c r="E133" s="52">
        <f t="shared" si="3"/>
        <v>170</v>
      </c>
    </row>
    <row r="134" spans="1:5" ht="26.25" customHeight="1" x14ac:dyDescent="0.2">
      <c r="A134" s="17" t="s">
        <v>38</v>
      </c>
      <c r="B134" s="8" t="s">
        <v>114</v>
      </c>
      <c r="C134" s="8">
        <v>240</v>
      </c>
      <c r="D134" s="41">
        <v>170</v>
      </c>
      <c r="E134" s="41">
        <v>170</v>
      </c>
    </row>
    <row r="135" spans="1:5" ht="93.75" customHeight="1" x14ac:dyDescent="0.2">
      <c r="A135" s="69" t="s">
        <v>172</v>
      </c>
      <c r="B135" s="28" t="s">
        <v>40</v>
      </c>
      <c r="C135" s="70"/>
      <c r="D135" s="30">
        <f>D136+D144+D149</f>
        <v>59756.2</v>
      </c>
      <c r="E135" s="30">
        <f>E136+E144+E149</f>
        <v>53242.7</v>
      </c>
    </row>
    <row r="136" spans="1:5" ht="63.75" customHeight="1" x14ac:dyDescent="0.25">
      <c r="A136" s="66" t="s">
        <v>198</v>
      </c>
      <c r="B136" s="28" t="s">
        <v>70</v>
      </c>
      <c r="C136" s="32"/>
      <c r="D136" s="30">
        <f>D137</f>
        <v>27274</v>
      </c>
      <c r="E136" s="30">
        <f>E137</f>
        <v>22973</v>
      </c>
    </row>
    <row r="137" spans="1:5" ht="34.5" customHeight="1" x14ac:dyDescent="0.25">
      <c r="A137" s="37" t="s">
        <v>68</v>
      </c>
      <c r="B137" s="28" t="s">
        <v>71</v>
      </c>
      <c r="C137" s="43"/>
      <c r="D137" s="30">
        <f>D138+D141</f>
        <v>27274</v>
      </c>
      <c r="E137" s="30">
        <f>E138+E141</f>
        <v>22973</v>
      </c>
    </row>
    <row r="138" spans="1:5" ht="25.5" x14ac:dyDescent="0.2">
      <c r="A138" s="22" t="s">
        <v>9</v>
      </c>
      <c r="B138" s="8" t="s">
        <v>155</v>
      </c>
      <c r="C138" s="8"/>
      <c r="D138" s="35">
        <f>D139</f>
        <v>22231</v>
      </c>
      <c r="E138" s="35">
        <f>E139</f>
        <v>17930</v>
      </c>
    </row>
    <row r="139" spans="1:5" x14ac:dyDescent="0.2">
      <c r="A139" s="71" t="s">
        <v>7</v>
      </c>
      <c r="B139" s="8" t="s">
        <v>155</v>
      </c>
      <c r="C139" s="8">
        <v>500</v>
      </c>
      <c r="D139" s="35">
        <f>D140</f>
        <v>22231</v>
      </c>
      <c r="E139" s="35">
        <f>E140</f>
        <v>17930</v>
      </c>
    </row>
    <row r="140" spans="1:5" x14ac:dyDescent="0.2">
      <c r="A140" s="22" t="s">
        <v>69</v>
      </c>
      <c r="B140" s="8" t="s">
        <v>155</v>
      </c>
      <c r="C140" s="8">
        <v>510</v>
      </c>
      <c r="D140" s="41">
        <v>22231</v>
      </c>
      <c r="E140" s="41">
        <v>17930</v>
      </c>
    </row>
    <row r="141" spans="1:5" ht="90" x14ac:dyDescent="0.25">
      <c r="A141" s="33" t="s">
        <v>23</v>
      </c>
      <c r="B141" s="28" t="s">
        <v>83</v>
      </c>
      <c r="C141" s="43"/>
      <c r="D141" s="30">
        <f>D142</f>
        <v>5043</v>
      </c>
      <c r="E141" s="30">
        <f>E142</f>
        <v>5043</v>
      </c>
    </row>
    <row r="142" spans="1:5" x14ac:dyDescent="0.2">
      <c r="A142" s="71" t="s">
        <v>7</v>
      </c>
      <c r="B142" s="8" t="s">
        <v>83</v>
      </c>
      <c r="C142" s="8">
        <v>500</v>
      </c>
      <c r="D142" s="35">
        <f>D143</f>
        <v>5043</v>
      </c>
      <c r="E142" s="35">
        <f>E143</f>
        <v>5043</v>
      </c>
    </row>
    <row r="143" spans="1:5" ht="21" customHeight="1" x14ac:dyDescent="0.2">
      <c r="A143" s="22" t="s">
        <v>69</v>
      </c>
      <c r="B143" s="8" t="s">
        <v>83</v>
      </c>
      <c r="C143" s="8">
        <v>510</v>
      </c>
      <c r="D143" s="35">
        <v>5043</v>
      </c>
      <c r="E143" s="41">
        <v>5043</v>
      </c>
    </row>
    <row r="144" spans="1:5" ht="43.5" customHeight="1" x14ac:dyDescent="0.25">
      <c r="A144" s="66" t="s">
        <v>137</v>
      </c>
      <c r="B144" s="28" t="s">
        <v>72</v>
      </c>
      <c r="C144" s="72"/>
      <c r="D144" s="30">
        <f t="shared" ref="D144:E147" si="4">D145</f>
        <v>2253.5</v>
      </c>
      <c r="E144" s="30">
        <f t="shared" si="4"/>
        <v>2253.5</v>
      </c>
    </row>
    <row r="145" spans="1:5" ht="51.75" customHeight="1" x14ac:dyDescent="0.25">
      <c r="A145" s="37" t="s">
        <v>73</v>
      </c>
      <c r="B145" s="28" t="s">
        <v>74</v>
      </c>
      <c r="C145" s="70"/>
      <c r="D145" s="30">
        <f t="shared" si="4"/>
        <v>2253.5</v>
      </c>
      <c r="E145" s="30">
        <f t="shared" si="4"/>
        <v>2253.5</v>
      </c>
    </row>
    <row r="146" spans="1:5" ht="49.5" customHeight="1" x14ac:dyDescent="0.2">
      <c r="A146" s="22" t="s">
        <v>154</v>
      </c>
      <c r="B146" s="8" t="s">
        <v>156</v>
      </c>
      <c r="C146" s="28"/>
      <c r="D146" s="30">
        <f t="shared" si="4"/>
        <v>2253.5</v>
      </c>
      <c r="E146" s="30">
        <f t="shared" si="4"/>
        <v>2253.5</v>
      </c>
    </row>
    <row r="147" spans="1:5" ht="22.5" customHeight="1" x14ac:dyDescent="0.2">
      <c r="A147" s="22" t="s">
        <v>7</v>
      </c>
      <c r="B147" s="8" t="s">
        <v>156</v>
      </c>
      <c r="C147" s="8">
        <v>500</v>
      </c>
      <c r="D147" s="35">
        <f t="shared" si="4"/>
        <v>2253.5</v>
      </c>
      <c r="E147" s="35">
        <f t="shared" si="4"/>
        <v>2253.5</v>
      </c>
    </row>
    <row r="148" spans="1:5" ht="21.75" customHeight="1" x14ac:dyDescent="0.2">
      <c r="A148" s="22" t="s">
        <v>10</v>
      </c>
      <c r="B148" s="8" t="s">
        <v>156</v>
      </c>
      <c r="C148" s="8">
        <v>540</v>
      </c>
      <c r="D148" s="41">
        <v>2253.5</v>
      </c>
      <c r="E148" s="41">
        <v>2253.5</v>
      </c>
    </row>
    <row r="149" spans="1:5" ht="24" customHeight="1" x14ac:dyDescent="0.25">
      <c r="A149" s="31" t="s">
        <v>67</v>
      </c>
      <c r="B149" s="28" t="s">
        <v>42</v>
      </c>
      <c r="C149" s="32"/>
      <c r="D149" s="30">
        <f>D150+D157</f>
        <v>30228.699999999997</v>
      </c>
      <c r="E149" s="30">
        <f>E150+E157</f>
        <v>28016.199999999997</v>
      </c>
    </row>
    <row r="150" spans="1:5" ht="46.5" customHeight="1" x14ac:dyDescent="0.25">
      <c r="A150" s="33" t="s">
        <v>41</v>
      </c>
      <c r="B150" s="28" t="s">
        <v>43</v>
      </c>
      <c r="C150" s="43"/>
      <c r="D150" s="30">
        <f>D151+D154</f>
        <v>10200.5</v>
      </c>
      <c r="E150" s="30">
        <f>E151+E154</f>
        <v>9427.1</v>
      </c>
    </row>
    <row r="151" spans="1:5" ht="27" customHeight="1" x14ac:dyDescent="0.25">
      <c r="A151" s="33" t="s">
        <v>1</v>
      </c>
      <c r="B151" s="28" t="s">
        <v>108</v>
      </c>
      <c r="C151" s="43"/>
      <c r="D151" s="30">
        <f>D152</f>
        <v>10006.9</v>
      </c>
      <c r="E151" s="30">
        <f>E152</f>
        <v>9184.5</v>
      </c>
    </row>
    <row r="152" spans="1:5" ht="53.25" customHeight="1" x14ac:dyDescent="0.2">
      <c r="A152" s="17" t="s">
        <v>36</v>
      </c>
      <c r="B152" s="8" t="s">
        <v>108</v>
      </c>
      <c r="C152" s="8">
        <v>100</v>
      </c>
      <c r="D152" s="35">
        <f>D153</f>
        <v>10006.9</v>
      </c>
      <c r="E152" s="35">
        <f>E153</f>
        <v>9184.5</v>
      </c>
    </row>
    <row r="153" spans="1:5" ht="26.25" customHeight="1" x14ac:dyDescent="0.2">
      <c r="A153" s="17" t="s">
        <v>37</v>
      </c>
      <c r="B153" s="8" t="s">
        <v>108</v>
      </c>
      <c r="C153" s="8">
        <v>120</v>
      </c>
      <c r="D153" s="41">
        <v>10006.9</v>
      </c>
      <c r="E153" s="41">
        <v>9184.5</v>
      </c>
    </row>
    <row r="154" spans="1:5" ht="27.75" customHeight="1" x14ac:dyDescent="0.25">
      <c r="A154" s="33" t="s">
        <v>201</v>
      </c>
      <c r="B154" s="28" t="s">
        <v>204</v>
      </c>
      <c r="C154" s="28"/>
      <c r="D154" s="30">
        <f>D155</f>
        <v>193.6</v>
      </c>
      <c r="E154" s="30">
        <f>E155</f>
        <v>242.6</v>
      </c>
    </row>
    <row r="155" spans="1:5" ht="39.75" customHeight="1" x14ac:dyDescent="0.2">
      <c r="A155" s="17" t="s">
        <v>36</v>
      </c>
      <c r="B155" s="8" t="s">
        <v>204</v>
      </c>
      <c r="C155" s="8">
        <v>100</v>
      </c>
      <c r="D155" s="35">
        <f>D156</f>
        <v>193.6</v>
      </c>
      <c r="E155" s="35">
        <f>E156</f>
        <v>242.6</v>
      </c>
    </row>
    <row r="156" spans="1:5" ht="30.75" customHeight="1" x14ac:dyDescent="0.2">
      <c r="A156" s="17" t="s">
        <v>37</v>
      </c>
      <c r="B156" s="8" t="s">
        <v>204</v>
      </c>
      <c r="C156" s="8">
        <v>120</v>
      </c>
      <c r="D156" s="35">
        <v>193.6</v>
      </c>
      <c r="E156" s="41">
        <v>242.6</v>
      </c>
    </row>
    <row r="157" spans="1:5" ht="52.5" customHeight="1" x14ac:dyDescent="0.25">
      <c r="A157" s="37" t="s">
        <v>100</v>
      </c>
      <c r="B157" s="28" t="s">
        <v>101</v>
      </c>
      <c r="C157" s="43"/>
      <c r="D157" s="30">
        <f>D158</f>
        <v>20028.199999999997</v>
      </c>
      <c r="E157" s="30">
        <f>E158</f>
        <v>18589.099999999999</v>
      </c>
    </row>
    <row r="158" spans="1:5" ht="37.5" customHeight="1" x14ac:dyDescent="0.25">
      <c r="A158" s="33" t="s">
        <v>98</v>
      </c>
      <c r="B158" s="28" t="s">
        <v>102</v>
      </c>
      <c r="C158" s="43"/>
      <c r="D158" s="30">
        <f>D159+D161+D163</f>
        <v>20028.199999999997</v>
      </c>
      <c r="E158" s="30">
        <f>E159+E161+E163</f>
        <v>18589.099999999999</v>
      </c>
    </row>
    <row r="159" spans="1:5" ht="57" customHeight="1" x14ac:dyDescent="0.2">
      <c r="A159" s="17" t="s">
        <v>36</v>
      </c>
      <c r="B159" s="8" t="s">
        <v>102</v>
      </c>
      <c r="C159" s="8">
        <v>100</v>
      </c>
      <c r="D159" s="35">
        <f>D160</f>
        <v>15182.8</v>
      </c>
      <c r="E159" s="35">
        <f>E160</f>
        <v>14091.6</v>
      </c>
    </row>
    <row r="160" spans="1:5" ht="18.75" customHeight="1" x14ac:dyDescent="0.2">
      <c r="A160" s="22" t="s">
        <v>180</v>
      </c>
      <c r="B160" s="8" t="s">
        <v>102</v>
      </c>
      <c r="C160" s="8">
        <v>110</v>
      </c>
      <c r="D160" s="41">
        <v>15182.8</v>
      </c>
      <c r="E160" s="41">
        <v>14091.6</v>
      </c>
    </row>
    <row r="161" spans="1:5" ht="30.75" customHeight="1" x14ac:dyDescent="0.2">
      <c r="A161" s="17" t="s">
        <v>193</v>
      </c>
      <c r="B161" s="8" t="s">
        <v>102</v>
      </c>
      <c r="C161" s="8">
        <v>200</v>
      </c>
      <c r="D161" s="35">
        <f>D162</f>
        <v>4839.3999999999996</v>
      </c>
      <c r="E161" s="35">
        <f>E162</f>
        <v>4491.5</v>
      </c>
    </row>
    <row r="162" spans="1:5" ht="30.75" customHeight="1" x14ac:dyDescent="0.2">
      <c r="A162" s="17" t="s">
        <v>38</v>
      </c>
      <c r="B162" s="8" t="s">
        <v>102</v>
      </c>
      <c r="C162" s="8">
        <v>240</v>
      </c>
      <c r="D162" s="41">
        <v>4839.3999999999996</v>
      </c>
      <c r="E162" s="41">
        <v>4491.5</v>
      </c>
    </row>
    <row r="163" spans="1:5" ht="21.75" customHeight="1" x14ac:dyDescent="0.2">
      <c r="A163" s="17" t="s">
        <v>16</v>
      </c>
      <c r="B163" s="8" t="s">
        <v>102</v>
      </c>
      <c r="C163" s="8">
        <v>800</v>
      </c>
      <c r="D163" s="35">
        <f>D164</f>
        <v>6</v>
      </c>
      <c r="E163" s="35">
        <f>E164</f>
        <v>6</v>
      </c>
    </row>
    <row r="164" spans="1:5" ht="18" customHeight="1" x14ac:dyDescent="0.2">
      <c r="A164" s="17" t="s">
        <v>14</v>
      </c>
      <c r="B164" s="8" t="s">
        <v>102</v>
      </c>
      <c r="C164" s="8">
        <v>850</v>
      </c>
      <c r="D164" s="35">
        <v>6</v>
      </c>
      <c r="E164" s="41">
        <v>6</v>
      </c>
    </row>
    <row r="165" spans="1:5" ht="95.25" customHeight="1" x14ac:dyDescent="0.25">
      <c r="A165" s="73" t="s">
        <v>129</v>
      </c>
      <c r="B165" s="28" t="s">
        <v>51</v>
      </c>
      <c r="C165" s="74"/>
      <c r="D165" s="30">
        <f t="shared" ref="D165:E167" si="5">D166</f>
        <v>3920.6</v>
      </c>
      <c r="E165" s="30">
        <f t="shared" si="5"/>
        <v>3638.8</v>
      </c>
    </row>
    <row r="166" spans="1:5" ht="48.75" customHeight="1" x14ac:dyDescent="0.25">
      <c r="A166" s="33" t="s">
        <v>11</v>
      </c>
      <c r="B166" s="28" t="s">
        <v>91</v>
      </c>
      <c r="C166" s="43"/>
      <c r="D166" s="30">
        <f t="shared" si="5"/>
        <v>3920.6</v>
      </c>
      <c r="E166" s="30">
        <f t="shared" si="5"/>
        <v>3638.8</v>
      </c>
    </row>
    <row r="167" spans="1:5" ht="55.5" customHeight="1" x14ac:dyDescent="0.2">
      <c r="A167" s="17" t="s">
        <v>36</v>
      </c>
      <c r="B167" s="8" t="s">
        <v>91</v>
      </c>
      <c r="C167" s="8">
        <v>100</v>
      </c>
      <c r="D167" s="35">
        <f t="shared" si="5"/>
        <v>3920.6</v>
      </c>
      <c r="E167" s="35">
        <f t="shared" si="5"/>
        <v>3638.8</v>
      </c>
    </row>
    <row r="168" spans="1:5" ht="29.25" customHeight="1" x14ac:dyDescent="0.2">
      <c r="A168" s="22" t="s">
        <v>180</v>
      </c>
      <c r="B168" s="8" t="s">
        <v>91</v>
      </c>
      <c r="C168" s="8">
        <v>110</v>
      </c>
      <c r="D168" s="41">
        <v>3920.6</v>
      </c>
      <c r="E168" s="41">
        <v>3638.8</v>
      </c>
    </row>
    <row r="169" spans="1:5" ht="36.75" customHeight="1" x14ac:dyDescent="0.25">
      <c r="A169" s="27" t="s">
        <v>138</v>
      </c>
      <c r="B169" s="28" t="s">
        <v>85</v>
      </c>
      <c r="C169" s="75"/>
      <c r="D169" s="30">
        <f>D170+D186</f>
        <v>13974.6</v>
      </c>
      <c r="E169" s="30">
        <f>E170+E186</f>
        <v>17332.400000000001</v>
      </c>
    </row>
    <row r="170" spans="1:5" ht="36" customHeight="1" x14ac:dyDescent="0.25">
      <c r="A170" s="31" t="s">
        <v>89</v>
      </c>
      <c r="B170" s="28" t="s">
        <v>90</v>
      </c>
      <c r="C170" s="76"/>
      <c r="D170" s="30">
        <f>D171+D174+D177+D180+D183</f>
        <v>10580.2</v>
      </c>
      <c r="E170" s="30">
        <f>E171+E174+E177+E180+E183</f>
        <v>13189.1</v>
      </c>
    </row>
    <row r="171" spans="1:5" ht="75" customHeight="1" x14ac:dyDescent="0.25">
      <c r="A171" s="33" t="s">
        <v>21</v>
      </c>
      <c r="B171" s="77" t="s">
        <v>92</v>
      </c>
      <c r="C171" s="55"/>
      <c r="D171" s="30">
        <f>D172</f>
        <v>90</v>
      </c>
      <c r="E171" s="30">
        <f>E172</f>
        <v>100</v>
      </c>
    </row>
    <row r="172" spans="1:5" ht="26.25" customHeight="1" x14ac:dyDescent="0.2">
      <c r="A172" s="34" t="s">
        <v>28</v>
      </c>
      <c r="B172" s="56" t="s">
        <v>92</v>
      </c>
      <c r="C172" s="8">
        <v>300</v>
      </c>
      <c r="D172" s="35">
        <f>D173</f>
        <v>90</v>
      </c>
      <c r="E172" s="35">
        <f>E173</f>
        <v>100</v>
      </c>
    </row>
    <row r="173" spans="1:5" ht="30.75" customHeight="1" x14ac:dyDescent="0.2">
      <c r="A173" s="34" t="s">
        <v>18</v>
      </c>
      <c r="B173" s="56" t="s">
        <v>92</v>
      </c>
      <c r="C173" s="56">
        <v>310</v>
      </c>
      <c r="D173" s="35">
        <v>90</v>
      </c>
      <c r="E173" s="41">
        <v>100</v>
      </c>
    </row>
    <row r="174" spans="1:5" ht="31.5" customHeight="1" x14ac:dyDescent="0.25">
      <c r="A174" s="33" t="s">
        <v>22</v>
      </c>
      <c r="B174" s="77" t="s">
        <v>93</v>
      </c>
      <c r="C174" s="78"/>
      <c r="D174" s="30">
        <f>D175</f>
        <v>184.3</v>
      </c>
      <c r="E174" s="30">
        <f>E175</f>
        <v>241.9</v>
      </c>
    </row>
    <row r="175" spans="1:5" ht="27.75" customHeight="1" x14ac:dyDescent="0.2">
      <c r="A175" s="34" t="s">
        <v>28</v>
      </c>
      <c r="B175" s="56" t="s">
        <v>93</v>
      </c>
      <c r="C175" s="8">
        <v>300</v>
      </c>
      <c r="D175" s="35">
        <f>D176</f>
        <v>184.3</v>
      </c>
      <c r="E175" s="35">
        <f>E176</f>
        <v>241.9</v>
      </c>
    </row>
    <row r="176" spans="1:5" ht="24" customHeight="1" x14ac:dyDescent="0.2">
      <c r="A176" s="49" t="s">
        <v>181</v>
      </c>
      <c r="B176" s="56" t="s">
        <v>93</v>
      </c>
      <c r="C176" s="56">
        <v>320</v>
      </c>
      <c r="D176" s="35">
        <v>184.3</v>
      </c>
      <c r="E176" s="41">
        <v>241.9</v>
      </c>
    </row>
    <row r="177" spans="1:5" ht="48" customHeight="1" x14ac:dyDescent="0.25">
      <c r="A177" s="33" t="s">
        <v>32</v>
      </c>
      <c r="B177" s="77" t="s">
        <v>94</v>
      </c>
      <c r="C177" s="43"/>
      <c r="D177" s="30">
        <f>D178</f>
        <v>1150.7</v>
      </c>
      <c r="E177" s="30">
        <f>E178</f>
        <v>1216.2</v>
      </c>
    </row>
    <row r="178" spans="1:5" ht="17.25" customHeight="1" x14ac:dyDescent="0.2">
      <c r="A178" s="34" t="s">
        <v>28</v>
      </c>
      <c r="B178" s="56" t="s">
        <v>94</v>
      </c>
      <c r="C178" s="8">
        <v>300</v>
      </c>
      <c r="D178" s="35">
        <f>D179</f>
        <v>1150.7</v>
      </c>
      <c r="E178" s="35">
        <f>E179</f>
        <v>1216.2</v>
      </c>
    </row>
    <row r="179" spans="1:5" x14ac:dyDescent="0.2">
      <c r="A179" s="34" t="s">
        <v>18</v>
      </c>
      <c r="B179" s="56" t="s">
        <v>94</v>
      </c>
      <c r="C179" s="56">
        <v>310</v>
      </c>
      <c r="D179" s="35">
        <v>1150.7</v>
      </c>
      <c r="E179" s="41">
        <v>1216.2</v>
      </c>
    </row>
    <row r="180" spans="1:5" ht="30" x14ac:dyDescent="0.25">
      <c r="A180" s="33" t="s">
        <v>33</v>
      </c>
      <c r="B180" s="77" t="s">
        <v>95</v>
      </c>
      <c r="C180" s="43"/>
      <c r="D180" s="30">
        <f>D181</f>
        <v>830</v>
      </c>
      <c r="E180" s="30">
        <f>E181</f>
        <v>990</v>
      </c>
    </row>
    <row r="181" spans="1:5" x14ac:dyDescent="0.2">
      <c r="A181" s="34" t="s">
        <v>28</v>
      </c>
      <c r="B181" s="56" t="s">
        <v>95</v>
      </c>
      <c r="C181" s="8">
        <v>300</v>
      </c>
      <c r="D181" s="35">
        <f>D182</f>
        <v>830</v>
      </c>
      <c r="E181" s="35">
        <f>E182</f>
        <v>990</v>
      </c>
    </row>
    <row r="182" spans="1:5" ht="25.5" x14ac:dyDescent="0.2">
      <c r="A182" s="49" t="s">
        <v>181</v>
      </c>
      <c r="B182" s="56" t="s">
        <v>95</v>
      </c>
      <c r="C182" s="8">
        <v>320</v>
      </c>
      <c r="D182" s="35">
        <v>830</v>
      </c>
      <c r="E182" s="41">
        <v>990</v>
      </c>
    </row>
    <row r="183" spans="1:5" ht="47.25" customHeight="1" x14ac:dyDescent="0.25">
      <c r="A183" s="33" t="s">
        <v>34</v>
      </c>
      <c r="B183" s="77" t="s">
        <v>96</v>
      </c>
      <c r="C183" s="43"/>
      <c r="D183" s="30">
        <f>D184</f>
        <v>8325.2000000000007</v>
      </c>
      <c r="E183" s="30">
        <f>E184</f>
        <v>10641</v>
      </c>
    </row>
    <row r="184" spans="1:5" x14ac:dyDescent="0.2">
      <c r="A184" s="34" t="s">
        <v>28</v>
      </c>
      <c r="B184" s="56" t="s">
        <v>96</v>
      </c>
      <c r="C184" s="8">
        <v>300</v>
      </c>
      <c r="D184" s="35">
        <f>D185</f>
        <v>8325.2000000000007</v>
      </c>
      <c r="E184" s="35">
        <f>E185</f>
        <v>10641</v>
      </c>
    </row>
    <row r="185" spans="1:5" ht="12.75" customHeight="1" x14ac:dyDescent="0.2">
      <c r="A185" s="34" t="s">
        <v>18</v>
      </c>
      <c r="B185" s="56" t="s">
        <v>96</v>
      </c>
      <c r="C185" s="56">
        <v>310</v>
      </c>
      <c r="D185" s="35">
        <v>8325.2000000000007</v>
      </c>
      <c r="E185" s="41">
        <v>10641</v>
      </c>
    </row>
    <row r="186" spans="1:5" ht="32.25" customHeight="1" x14ac:dyDescent="0.25">
      <c r="A186" s="31" t="s">
        <v>88</v>
      </c>
      <c r="B186" s="28" t="s">
        <v>86</v>
      </c>
      <c r="C186" s="32"/>
      <c r="D186" s="30">
        <f>D187</f>
        <v>3394.4</v>
      </c>
      <c r="E186" s="30">
        <f>E187</f>
        <v>4143.3</v>
      </c>
    </row>
    <row r="187" spans="1:5" ht="47.25" customHeight="1" x14ac:dyDescent="0.25">
      <c r="A187" s="33" t="s">
        <v>12</v>
      </c>
      <c r="B187" s="28" t="s">
        <v>87</v>
      </c>
      <c r="C187" s="8"/>
      <c r="D187" s="30">
        <f>D188+D190</f>
        <v>3394.4</v>
      </c>
      <c r="E187" s="30">
        <f>E188+E190</f>
        <v>4143.3</v>
      </c>
    </row>
    <row r="188" spans="1:5" ht="57" customHeight="1" x14ac:dyDescent="0.2">
      <c r="A188" s="17" t="s">
        <v>36</v>
      </c>
      <c r="B188" s="8" t="s">
        <v>87</v>
      </c>
      <c r="C188" s="8">
        <v>100</v>
      </c>
      <c r="D188" s="35">
        <f>D189</f>
        <v>3232.4</v>
      </c>
      <c r="E188" s="35">
        <f>E189</f>
        <v>3980.3</v>
      </c>
    </row>
    <row r="189" spans="1:5" ht="26.25" customHeight="1" x14ac:dyDescent="0.2">
      <c r="A189" s="17" t="s">
        <v>37</v>
      </c>
      <c r="B189" s="8" t="s">
        <v>87</v>
      </c>
      <c r="C189" s="8">
        <v>120</v>
      </c>
      <c r="D189" s="35">
        <v>3232.4</v>
      </c>
      <c r="E189" s="41">
        <v>3980.3</v>
      </c>
    </row>
    <row r="190" spans="1:5" ht="24.75" customHeight="1" x14ac:dyDescent="0.2">
      <c r="A190" s="17" t="s">
        <v>193</v>
      </c>
      <c r="B190" s="8" t="s">
        <v>87</v>
      </c>
      <c r="C190" s="8">
        <v>200</v>
      </c>
      <c r="D190" s="35">
        <f>D191</f>
        <v>162</v>
      </c>
      <c r="E190" s="35">
        <f>E191</f>
        <v>163</v>
      </c>
    </row>
    <row r="191" spans="1:5" ht="22.5" customHeight="1" x14ac:dyDescent="0.2">
      <c r="A191" s="17" t="s">
        <v>38</v>
      </c>
      <c r="B191" s="8" t="s">
        <v>87</v>
      </c>
      <c r="C191" s="8">
        <v>240</v>
      </c>
      <c r="D191" s="35">
        <v>162</v>
      </c>
      <c r="E191" s="41">
        <v>163</v>
      </c>
    </row>
    <row r="192" spans="1:5" s="20" customFormat="1" ht="48" customHeight="1" x14ac:dyDescent="0.25">
      <c r="A192" s="79" t="s">
        <v>199</v>
      </c>
      <c r="B192" s="28" t="s">
        <v>163</v>
      </c>
      <c r="C192" s="80"/>
      <c r="D192" s="81">
        <f>D193</f>
        <v>80</v>
      </c>
      <c r="E192" s="81">
        <f>E193</f>
        <v>80</v>
      </c>
    </row>
    <row r="193" spans="1:5" ht="28.5" customHeight="1" x14ac:dyDescent="0.25">
      <c r="A193" s="33" t="s">
        <v>143</v>
      </c>
      <c r="B193" s="38" t="s">
        <v>162</v>
      </c>
      <c r="C193" s="82"/>
      <c r="D193" s="83">
        <f>D194+D196</f>
        <v>80</v>
      </c>
      <c r="E193" s="83">
        <f>E194+E196</f>
        <v>80</v>
      </c>
    </row>
    <row r="194" spans="1:5" x14ac:dyDescent="0.2">
      <c r="A194" s="49" t="s">
        <v>7</v>
      </c>
      <c r="B194" s="23" t="s">
        <v>162</v>
      </c>
      <c r="C194" s="23">
        <v>500</v>
      </c>
      <c r="D194" s="24">
        <f>D195</f>
        <v>80</v>
      </c>
      <c r="E194" s="24">
        <f>E195</f>
        <v>80</v>
      </c>
    </row>
    <row r="195" spans="1:5" ht="15.75" customHeight="1" x14ac:dyDescent="0.2">
      <c r="A195" s="49" t="s">
        <v>10</v>
      </c>
      <c r="B195" s="23" t="s">
        <v>162</v>
      </c>
      <c r="C195" s="23">
        <v>540</v>
      </c>
      <c r="D195" s="24">
        <v>80</v>
      </c>
      <c r="E195" s="41">
        <v>80</v>
      </c>
    </row>
    <row r="196" spans="1:5" ht="0.75" customHeight="1" x14ac:dyDescent="0.2">
      <c r="A196" s="22" t="s">
        <v>57</v>
      </c>
      <c r="B196" s="23" t="s">
        <v>162</v>
      </c>
      <c r="C196" s="23">
        <v>600</v>
      </c>
      <c r="D196" s="24">
        <f>D197</f>
        <v>0</v>
      </c>
      <c r="E196" s="24">
        <f>E197</f>
        <v>0</v>
      </c>
    </row>
    <row r="197" spans="1:5" ht="15.75" customHeight="1" x14ac:dyDescent="0.2">
      <c r="A197" s="49" t="s">
        <v>17</v>
      </c>
      <c r="B197" s="23" t="s">
        <v>162</v>
      </c>
      <c r="C197" s="23">
        <v>610</v>
      </c>
      <c r="D197" s="24"/>
      <c r="E197" s="41"/>
    </row>
    <row r="198" spans="1:5" ht="65.25" customHeight="1" x14ac:dyDescent="0.25">
      <c r="A198" s="84" t="s">
        <v>185</v>
      </c>
      <c r="B198" s="45" t="s">
        <v>184</v>
      </c>
      <c r="C198" s="38"/>
      <c r="D198" s="48">
        <f>D199</f>
        <v>3500</v>
      </c>
      <c r="E198" s="48">
        <f>E199</f>
        <v>3500</v>
      </c>
    </row>
    <row r="199" spans="1:5" ht="28.5" customHeight="1" x14ac:dyDescent="0.25">
      <c r="A199" s="37" t="s">
        <v>191</v>
      </c>
      <c r="B199" s="59" t="s">
        <v>190</v>
      </c>
      <c r="C199" s="59"/>
      <c r="D199" s="81">
        <f t="shared" ref="D199:E200" si="6">D200</f>
        <v>3500</v>
      </c>
      <c r="E199" s="81">
        <f t="shared" si="6"/>
        <v>3500</v>
      </c>
    </row>
    <row r="200" spans="1:5" ht="15.75" customHeight="1" x14ac:dyDescent="0.2">
      <c r="A200" s="15" t="s">
        <v>16</v>
      </c>
      <c r="B200" s="85" t="s">
        <v>190</v>
      </c>
      <c r="C200" s="23">
        <v>800</v>
      </c>
      <c r="D200" s="65">
        <f t="shared" si="6"/>
        <v>3500</v>
      </c>
      <c r="E200" s="65">
        <f t="shared" si="6"/>
        <v>3500</v>
      </c>
    </row>
    <row r="201" spans="1:5" ht="12.75" customHeight="1" x14ac:dyDescent="0.2">
      <c r="A201" s="49" t="s">
        <v>175</v>
      </c>
      <c r="B201" s="85" t="s">
        <v>190</v>
      </c>
      <c r="C201" s="23">
        <v>870</v>
      </c>
      <c r="D201" s="65">
        <v>3500</v>
      </c>
      <c r="E201" s="41">
        <v>3500</v>
      </c>
    </row>
    <row r="202" spans="1:5" ht="17.25" customHeight="1" x14ac:dyDescent="0.25">
      <c r="A202" s="27" t="s">
        <v>35</v>
      </c>
      <c r="B202" s="28" t="s">
        <v>144</v>
      </c>
      <c r="C202" s="29"/>
      <c r="D202" s="30">
        <f>D203+D209+D212+D215+D218+D221+D224+D227+D230+D238+D246+D258+D243+D253+D206+D233</f>
        <v>19054</v>
      </c>
      <c r="E202" s="30">
        <f>E203+E209+E212+E215+E218+E221+E224+E227+E230+E238+E246+E258+E243+E253+E206+E233</f>
        <v>21167.7</v>
      </c>
    </row>
    <row r="203" spans="1:5" ht="44.25" customHeight="1" x14ac:dyDescent="0.25">
      <c r="A203" s="33" t="s">
        <v>115</v>
      </c>
      <c r="B203" s="28" t="s">
        <v>150</v>
      </c>
      <c r="C203" s="28"/>
      <c r="D203" s="30">
        <f>D204</f>
        <v>1660.5</v>
      </c>
      <c r="E203" s="30">
        <f>E204</f>
        <v>1660.5</v>
      </c>
    </row>
    <row r="204" spans="1:5" ht="26.25" customHeight="1" x14ac:dyDescent="0.2">
      <c r="A204" s="22" t="s">
        <v>57</v>
      </c>
      <c r="B204" s="8" t="s">
        <v>150</v>
      </c>
      <c r="C204" s="8">
        <v>600</v>
      </c>
      <c r="D204" s="35">
        <f>D205</f>
        <v>1660.5</v>
      </c>
      <c r="E204" s="35">
        <f>E205</f>
        <v>1660.5</v>
      </c>
    </row>
    <row r="205" spans="1:5" ht="12.75" customHeight="1" x14ac:dyDescent="0.2">
      <c r="A205" s="22" t="s">
        <v>116</v>
      </c>
      <c r="B205" s="8" t="s">
        <v>150</v>
      </c>
      <c r="C205" s="8">
        <v>620</v>
      </c>
      <c r="D205" s="41">
        <v>1660.5</v>
      </c>
      <c r="E205" s="41">
        <v>1660.5</v>
      </c>
    </row>
    <row r="206" spans="1:5" ht="33" customHeight="1" x14ac:dyDescent="0.25">
      <c r="A206" s="16" t="s">
        <v>182</v>
      </c>
      <c r="B206" s="45" t="s">
        <v>183</v>
      </c>
      <c r="C206" s="23"/>
      <c r="D206" s="86">
        <f>D207</f>
        <v>350</v>
      </c>
      <c r="E206" s="86">
        <f>E207</f>
        <v>400</v>
      </c>
    </row>
    <row r="207" spans="1:5" ht="12.75" customHeight="1" x14ac:dyDescent="0.2">
      <c r="A207" s="15" t="s">
        <v>16</v>
      </c>
      <c r="B207" s="38" t="s">
        <v>183</v>
      </c>
      <c r="C207" s="23">
        <v>800</v>
      </c>
      <c r="D207" s="87">
        <f>D208</f>
        <v>350</v>
      </c>
      <c r="E207" s="87">
        <f>E208</f>
        <v>400</v>
      </c>
    </row>
    <row r="208" spans="1:5" ht="12.75" customHeight="1" x14ac:dyDescent="0.2">
      <c r="A208" s="17" t="s">
        <v>167</v>
      </c>
      <c r="B208" s="38" t="s">
        <v>183</v>
      </c>
      <c r="C208" s="23">
        <v>880</v>
      </c>
      <c r="D208" s="87">
        <v>350</v>
      </c>
      <c r="E208" s="53">
        <v>400</v>
      </c>
    </row>
    <row r="209" spans="1:5" ht="14.25" customHeight="1" x14ac:dyDescent="0.25">
      <c r="A209" s="33" t="s">
        <v>8</v>
      </c>
      <c r="B209" s="28" t="s">
        <v>149</v>
      </c>
      <c r="C209" s="43"/>
      <c r="D209" s="30">
        <f>D210</f>
        <v>2000</v>
      </c>
      <c r="E209" s="30">
        <f>E210</f>
        <v>2000</v>
      </c>
    </row>
    <row r="210" spans="1:5" ht="15" customHeight="1" x14ac:dyDescent="0.2">
      <c r="A210" s="49" t="s">
        <v>16</v>
      </c>
      <c r="B210" s="8" t="s">
        <v>149</v>
      </c>
      <c r="C210" s="8">
        <v>800</v>
      </c>
      <c r="D210" s="35">
        <f>D211</f>
        <v>2000</v>
      </c>
      <c r="E210" s="35">
        <f>E211</f>
        <v>2000</v>
      </c>
    </row>
    <row r="211" spans="1:5" ht="15" customHeight="1" x14ac:dyDescent="0.2">
      <c r="A211" s="49" t="s">
        <v>175</v>
      </c>
      <c r="B211" s="8" t="s">
        <v>149</v>
      </c>
      <c r="C211" s="8">
        <v>870</v>
      </c>
      <c r="D211" s="41">
        <v>2000</v>
      </c>
      <c r="E211" s="41">
        <v>2000</v>
      </c>
    </row>
    <row r="212" spans="1:5" ht="18" customHeight="1" x14ac:dyDescent="0.25">
      <c r="A212" s="33" t="s">
        <v>4</v>
      </c>
      <c r="B212" s="28" t="s">
        <v>145</v>
      </c>
      <c r="C212" s="43"/>
      <c r="D212" s="30">
        <f>D213</f>
        <v>2250.1</v>
      </c>
      <c r="E212" s="30">
        <f>E213</f>
        <v>2088.4</v>
      </c>
    </row>
    <row r="213" spans="1:5" ht="49.5" customHeight="1" x14ac:dyDescent="0.2">
      <c r="A213" s="17" t="s">
        <v>36</v>
      </c>
      <c r="B213" s="8" t="s">
        <v>145</v>
      </c>
      <c r="C213" s="8">
        <v>100</v>
      </c>
      <c r="D213" s="35">
        <f>D214</f>
        <v>2250.1</v>
      </c>
      <c r="E213" s="35">
        <f>E214</f>
        <v>2088.4</v>
      </c>
    </row>
    <row r="214" spans="1:5" ht="27" customHeight="1" x14ac:dyDescent="0.2">
      <c r="A214" s="17" t="s">
        <v>37</v>
      </c>
      <c r="B214" s="8" t="s">
        <v>145</v>
      </c>
      <c r="C214" s="8">
        <v>120</v>
      </c>
      <c r="D214" s="41">
        <v>2250.1</v>
      </c>
      <c r="E214" s="41">
        <v>2088.4</v>
      </c>
    </row>
    <row r="215" spans="1:5" s="19" customFormat="1" ht="16.5" customHeight="1" x14ac:dyDescent="0.25">
      <c r="A215" s="33" t="s">
        <v>1</v>
      </c>
      <c r="B215" s="28" t="s">
        <v>146</v>
      </c>
      <c r="C215" s="43"/>
      <c r="D215" s="30">
        <f>D216</f>
        <v>613.9</v>
      </c>
      <c r="E215" s="30">
        <f>E216</f>
        <v>580.29999999999995</v>
      </c>
    </row>
    <row r="216" spans="1:5" ht="57" customHeight="1" x14ac:dyDescent="0.2">
      <c r="A216" s="17" t="s">
        <v>36</v>
      </c>
      <c r="B216" s="8" t="s">
        <v>146</v>
      </c>
      <c r="C216" s="8">
        <v>100</v>
      </c>
      <c r="D216" s="35">
        <f>D217</f>
        <v>613.9</v>
      </c>
      <c r="E216" s="35">
        <f>E217</f>
        <v>580.29999999999995</v>
      </c>
    </row>
    <row r="217" spans="1:5" ht="33" customHeight="1" x14ac:dyDescent="0.2">
      <c r="A217" s="17" t="s">
        <v>37</v>
      </c>
      <c r="B217" s="8" t="s">
        <v>146</v>
      </c>
      <c r="C217" s="8">
        <v>120</v>
      </c>
      <c r="D217" s="36">
        <f>589.9+24</f>
        <v>613.9</v>
      </c>
      <c r="E217" s="36">
        <f>556.3+24</f>
        <v>580.29999999999995</v>
      </c>
    </row>
    <row r="218" spans="1:5" ht="30" customHeight="1" x14ac:dyDescent="0.25">
      <c r="A218" s="54" t="s">
        <v>165</v>
      </c>
      <c r="B218" s="28" t="s">
        <v>164</v>
      </c>
      <c r="C218" s="8"/>
      <c r="D218" s="30">
        <f>D219</f>
        <v>1057.8</v>
      </c>
      <c r="E218" s="30">
        <f>E219</f>
        <v>981.7</v>
      </c>
    </row>
    <row r="219" spans="1:5" ht="55.5" customHeight="1" x14ac:dyDescent="0.2">
      <c r="A219" s="17" t="s">
        <v>36</v>
      </c>
      <c r="B219" s="8" t="s">
        <v>164</v>
      </c>
      <c r="C219" s="8">
        <v>100</v>
      </c>
      <c r="D219" s="35">
        <f>D220</f>
        <v>1057.8</v>
      </c>
      <c r="E219" s="35">
        <f>E220</f>
        <v>981.7</v>
      </c>
    </row>
    <row r="220" spans="1:5" ht="27" customHeight="1" x14ac:dyDescent="0.2">
      <c r="A220" s="17" t="s">
        <v>37</v>
      </c>
      <c r="B220" s="8" t="s">
        <v>164</v>
      </c>
      <c r="C220" s="8">
        <v>120</v>
      </c>
      <c r="D220" s="41">
        <v>1057.8</v>
      </c>
      <c r="E220" s="41">
        <v>981.7</v>
      </c>
    </row>
    <row r="221" spans="1:5" ht="14.25" customHeight="1" x14ac:dyDescent="0.25">
      <c r="A221" s="33" t="s">
        <v>65</v>
      </c>
      <c r="B221" s="28" t="s">
        <v>153</v>
      </c>
      <c r="C221" s="43"/>
      <c r="D221" s="30">
        <f>D222</f>
        <v>1939.1</v>
      </c>
      <c r="E221" s="30">
        <f>E222</f>
        <v>1939.1</v>
      </c>
    </row>
    <row r="222" spans="1:5" ht="15.75" customHeight="1" x14ac:dyDescent="0.2">
      <c r="A222" s="22" t="s">
        <v>28</v>
      </c>
      <c r="B222" s="8" t="s">
        <v>153</v>
      </c>
      <c r="C222" s="8">
        <v>300</v>
      </c>
      <c r="D222" s="35">
        <f>D223</f>
        <v>1939.1</v>
      </c>
      <c r="E222" s="35">
        <f>E223</f>
        <v>1939.1</v>
      </c>
    </row>
    <row r="223" spans="1:5" ht="27" customHeight="1" x14ac:dyDescent="0.2">
      <c r="A223" s="34" t="s">
        <v>18</v>
      </c>
      <c r="B223" s="8" t="s">
        <v>153</v>
      </c>
      <c r="C223" s="8">
        <v>310</v>
      </c>
      <c r="D223" s="41">
        <v>1939.1</v>
      </c>
      <c r="E223" s="41">
        <v>1939.1</v>
      </c>
    </row>
    <row r="224" spans="1:5" ht="48.75" customHeight="1" x14ac:dyDescent="0.25">
      <c r="A224" s="88" t="s">
        <v>158</v>
      </c>
      <c r="B224" s="45" t="s">
        <v>159</v>
      </c>
      <c r="C224" s="45"/>
      <c r="D224" s="48">
        <f>D225</f>
        <v>3.4</v>
      </c>
      <c r="E224" s="48">
        <f>E225</f>
        <v>3</v>
      </c>
    </row>
    <row r="225" spans="1:5" ht="26.25" customHeight="1" x14ac:dyDescent="0.2">
      <c r="A225" s="17" t="s">
        <v>193</v>
      </c>
      <c r="B225" s="38" t="s">
        <v>159</v>
      </c>
      <c r="C225" s="38">
        <v>200</v>
      </c>
      <c r="D225" s="41">
        <f>D226</f>
        <v>3.4</v>
      </c>
      <c r="E225" s="41">
        <f>E226</f>
        <v>3</v>
      </c>
    </row>
    <row r="226" spans="1:5" ht="24.75" customHeight="1" x14ac:dyDescent="0.2">
      <c r="A226" s="17" t="s">
        <v>38</v>
      </c>
      <c r="B226" s="38" t="s">
        <v>159</v>
      </c>
      <c r="C226" s="38">
        <v>240</v>
      </c>
      <c r="D226" s="41">
        <v>3.4</v>
      </c>
      <c r="E226" s="41">
        <v>3</v>
      </c>
    </row>
    <row r="227" spans="1:5" ht="78.75" customHeight="1" x14ac:dyDescent="0.25">
      <c r="A227" s="33" t="s">
        <v>30</v>
      </c>
      <c r="B227" s="28" t="s">
        <v>151</v>
      </c>
      <c r="C227" s="40"/>
      <c r="D227" s="30">
        <f>D228</f>
        <v>0</v>
      </c>
      <c r="E227" s="30">
        <f>E228</f>
        <v>40.299999999999997</v>
      </c>
    </row>
    <row r="228" spans="1:5" ht="15.75" customHeight="1" x14ac:dyDescent="0.2">
      <c r="A228" s="22" t="s">
        <v>16</v>
      </c>
      <c r="B228" s="8" t="s">
        <v>151</v>
      </c>
      <c r="C228" s="89" t="s">
        <v>25</v>
      </c>
      <c r="D228" s="35">
        <f>D229</f>
        <v>0</v>
      </c>
      <c r="E228" s="35">
        <f>E229</f>
        <v>40.299999999999997</v>
      </c>
    </row>
    <row r="229" spans="1:5" ht="39" customHeight="1" x14ac:dyDescent="0.2">
      <c r="A229" s="90" t="s">
        <v>174</v>
      </c>
      <c r="B229" s="8" t="s">
        <v>151</v>
      </c>
      <c r="C229" s="89" t="s">
        <v>26</v>
      </c>
      <c r="D229" s="35"/>
      <c r="E229" s="41">
        <v>40.299999999999997</v>
      </c>
    </row>
    <row r="230" spans="1:5" ht="33.75" customHeight="1" x14ac:dyDescent="0.25">
      <c r="A230" s="88" t="s">
        <v>194</v>
      </c>
      <c r="B230" s="45" t="s">
        <v>166</v>
      </c>
      <c r="C230" s="91"/>
      <c r="D230" s="48">
        <f>D231</f>
        <v>1797.7</v>
      </c>
      <c r="E230" s="48">
        <f>E231</f>
        <v>2251</v>
      </c>
    </row>
    <row r="231" spans="1:5" ht="24" customHeight="1" x14ac:dyDescent="0.2">
      <c r="A231" s="17" t="s">
        <v>193</v>
      </c>
      <c r="B231" s="38" t="s">
        <v>166</v>
      </c>
      <c r="C231" s="8">
        <v>200</v>
      </c>
      <c r="D231" s="41">
        <f>D232</f>
        <v>1797.7</v>
      </c>
      <c r="E231" s="41">
        <f>E232</f>
        <v>2251</v>
      </c>
    </row>
    <row r="232" spans="1:5" ht="27.75" customHeight="1" x14ac:dyDescent="0.2">
      <c r="A232" s="17" t="s">
        <v>38</v>
      </c>
      <c r="B232" s="38" t="s">
        <v>166</v>
      </c>
      <c r="C232" s="8">
        <v>240</v>
      </c>
      <c r="D232" s="41">
        <v>1797.7</v>
      </c>
      <c r="E232" s="41">
        <v>2251</v>
      </c>
    </row>
    <row r="233" spans="1:5" ht="24" customHeight="1" x14ac:dyDescent="0.25">
      <c r="A233" s="63" t="s">
        <v>201</v>
      </c>
      <c r="B233" s="28" t="s">
        <v>205</v>
      </c>
      <c r="C233" s="28"/>
      <c r="D233" s="51">
        <f>D234+D236</f>
        <v>1015.5</v>
      </c>
      <c r="E233" s="51">
        <f>E234+E236</f>
        <v>1272.3</v>
      </c>
    </row>
    <row r="234" spans="1:5" ht="57" customHeight="1" x14ac:dyDescent="0.2">
      <c r="A234" s="17" t="s">
        <v>36</v>
      </c>
      <c r="B234" s="8" t="s">
        <v>205</v>
      </c>
      <c r="C234" s="8">
        <v>100</v>
      </c>
      <c r="D234" s="52">
        <f>D235</f>
        <v>1010.5</v>
      </c>
      <c r="E234" s="52">
        <f>E235</f>
        <v>1264.5999999999999</v>
      </c>
    </row>
    <row r="235" spans="1:5" ht="29.25" customHeight="1" x14ac:dyDescent="0.2">
      <c r="A235" s="17" t="s">
        <v>37</v>
      </c>
      <c r="B235" s="8" t="s">
        <v>205</v>
      </c>
      <c r="C235" s="8">
        <v>120</v>
      </c>
      <c r="D235" s="52">
        <v>1010.5</v>
      </c>
      <c r="E235" s="41">
        <v>1264.5999999999999</v>
      </c>
    </row>
    <row r="236" spans="1:5" ht="25.5" x14ac:dyDescent="0.2">
      <c r="A236" s="17" t="s">
        <v>193</v>
      </c>
      <c r="B236" s="8" t="s">
        <v>205</v>
      </c>
      <c r="C236" s="8">
        <v>200</v>
      </c>
      <c r="D236" s="52">
        <f>D237</f>
        <v>5</v>
      </c>
      <c r="E236" s="52">
        <f>E237</f>
        <v>7.7</v>
      </c>
    </row>
    <row r="237" spans="1:5" ht="25.5" x14ac:dyDescent="0.2">
      <c r="A237" s="17" t="s">
        <v>38</v>
      </c>
      <c r="B237" s="8" t="s">
        <v>205</v>
      </c>
      <c r="C237" s="8">
        <v>240</v>
      </c>
      <c r="D237" s="52">
        <v>5</v>
      </c>
      <c r="E237" s="41">
        <v>7.7</v>
      </c>
    </row>
    <row r="238" spans="1:5" s="21" customFormat="1" ht="33.75" customHeight="1" x14ac:dyDescent="0.25">
      <c r="A238" s="63" t="s">
        <v>195</v>
      </c>
      <c r="B238" s="28" t="s">
        <v>148</v>
      </c>
      <c r="C238" s="43"/>
      <c r="D238" s="51">
        <f>D239+D241</f>
        <v>5.7</v>
      </c>
      <c r="E238" s="51">
        <f>E239+E241</f>
        <v>5.7</v>
      </c>
    </row>
    <row r="239" spans="1:5" ht="27.75" customHeight="1" x14ac:dyDescent="0.2">
      <c r="A239" s="17" t="s">
        <v>193</v>
      </c>
      <c r="B239" s="8" t="s">
        <v>148</v>
      </c>
      <c r="C239" s="8">
        <v>200</v>
      </c>
      <c r="D239" s="52">
        <f>D240</f>
        <v>1</v>
      </c>
      <c r="E239" s="52">
        <f>E240</f>
        <v>1</v>
      </c>
    </row>
    <row r="240" spans="1:5" ht="25.5" x14ac:dyDescent="0.2">
      <c r="A240" s="17" t="s">
        <v>38</v>
      </c>
      <c r="B240" s="8" t="s">
        <v>148</v>
      </c>
      <c r="C240" s="8">
        <v>240</v>
      </c>
      <c r="D240" s="52">
        <v>1</v>
      </c>
      <c r="E240" s="41">
        <v>1</v>
      </c>
    </row>
    <row r="241" spans="1:5" x14ac:dyDescent="0.2">
      <c r="A241" s="22" t="s">
        <v>7</v>
      </c>
      <c r="B241" s="8" t="s">
        <v>148</v>
      </c>
      <c r="C241" s="8">
        <v>500</v>
      </c>
      <c r="D241" s="35">
        <f>D242</f>
        <v>4.7</v>
      </c>
      <c r="E241" s="35">
        <f>E242</f>
        <v>4.7</v>
      </c>
    </row>
    <row r="242" spans="1:5" x14ac:dyDescent="0.2">
      <c r="A242" s="22" t="s">
        <v>15</v>
      </c>
      <c r="B242" s="8" t="s">
        <v>148</v>
      </c>
      <c r="C242" s="8">
        <v>530</v>
      </c>
      <c r="D242" s="35">
        <v>4.7</v>
      </c>
      <c r="E242" s="41">
        <v>4.7</v>
      </c>
    </row>
    <row r="243" spans="1:5" ht="45" x14ac:dyDescent="0.25">
      <c r="A243" s="54" t="s">
        <v>179</v>
      </c>
      <c r="B243" s="45" t="s">
        <v>178</v>
      </c>
      <c r="C243" s="8"/>
      <c r="D243" s="51">
        <f>D244</f>
        <v>85.2</v>
      </c>
      <c r="E243" s="51">
        <f>E244</f>
        <v>106.8</v>
      </c>
    </row>
    <row r="244" spans="1:5" ht="51" x14ac:dyDescent="0.2">
      <c r="A244" s="17" t="s">
        <v>36</v>
      </c>
      <c r="B244" s="38" t="s">
        <v>178</v>
      </c>
      <c r="C244" s="23">
        <v>100</v>
      </c>
      <c r="D244" s="24">
        <f>D245</f>
        <v>85.2</v>
      </c>
      <c r="E244" s="24">
        <f>E245</f>
        <v>106.8</v>
      </c>
    </row>
    <row r="245" spans="1:5" ht="25.5" x14ac:dyDescent="0.2">
      <c r="A245" s="17" t="s">
        <v>37</v>
      </c>
      <c r="B245" s="38" t="s">
        <v>178</v>
      </c>
      <c r="C245" s="92" t="s">
        <v>171</v>
      </c>
      <c r="D245" s="24">
        <v>85.2</v>
      </c>
      <c r="E245" s="41">
        <v>106.8</v>
      </c>
    </row>
    <row r="246" spans="1:5" ht="15" x14ac:dyDescent="0.25">
      <c r="A246" s="50" t="s">
        <v>13</v>
      </c>
      <c r="B246" s="28" t="s">
        <v>147</v>
      </c>
      <c r="C246" s="28"/>
      <c r="D246" s="30">
        <f>D247+D250</f>
        <v>87.5</v>
      </c>
      <c r="E246" s="30">
        <f>E247+E250</f>
        <v>87.5</v>
      </c>
    </row>
    <row r="247" spans="1:5" x14ac:dyDescent="0.2">
      <c r="A247" s="22" t="s">
        <v>28</v>
      </c>
      <c r="B247" s="8" t="s">
        <v>147</v>
      </c>
      <c r="C247" s="8">
        <v>300</v>
      </c>
      <c r="D247" s="35">
        <f>D248+D249</f>
        <v>77</v>
      </c>
      <c r="E247" s="35">
        <f>E248+E249</f>
        <v>77</v>
      </c>
    </row>
    <row r="248" spans="1:5" ht="25.5" x14ac:dyDescent="0.2">
      <c r="A248" s="49" t="s">
        <v>181</v>
      </c>
      <c r="B248" s="8" t="s">
        <v>147</v>
      </c>
      <c r="C248" s="8">
        <v>320</v>
      </c>
      <c r="D248" s="35">
        <v>23</v>
      </c>
      <c r="E248" s="41">
        <v>23</v>
      </c>
    </row>
    <row r="249" spans="1:5" x14ac:dyDescent="0.2">
      <c r="A249" s="34" t="s">
        <v>117</v>
      </c>
      <c r="B249" s="8" t="s">
        <v>147</v>
      </c>
      <c r="C249" s="8">
        <v>350</v>
      </c>
      <c r="D249" s="35">
        <v>54</v>
      </c>
      <c r="E249" s="41">
        <v>54</v>
      </c>
    </row>
    <row r="250" spans="1:5" x14ac:dyDescent="0.2">
      <c r="A250" s="49" t="s">
        <v>16</v>
      </c>
      <c r="B250" s="8" t="s">
        <v>147</v>
      </c>
      <c r="C250" s="8">
        <v>800</v>
      </c>
      <c r="D250" s="35">
        <f>D252+D251</f>
        <v>10.5</v>
      </c>
      <c r="E250" s="35">
        <f>E252+E251</f>
        <v>10.5</v>
      </c>
    </row>
    <row r="251" spans="1:5" ht="11.25" customHeight="1" x14ac:dyDescent="0.2">
      <c r="A251" s="17" t="s">
        <v>14</v>
      </c>
      <c r="B251" s="8" t="s">
        <v>147</v>
      </c>
      <c r="C251" s="8">
        <v>850</v>
      </c>
      <c r="D251" s="35">
        <v>10.5</v>
      </c>
      <c r="E251" s="41">
        <v>10.5</v>
      </c>
    </row>
    <row r="252" spans="1:5" x14ac:dyDescent="0.2">
      <c r="A252" s="49" t="s">
        <v>175</v>
      </c>
      <c r="B252" s="8" t="s">
        <v>147</v>
      </c>
      <c r="C252" s="8">
        <v>870</v>
      </c>
      <c r="D252" s="35"/>
      <c r="E252" s="41"/>
    </row>
    <row r="253" spans="1:5" ht="49.5" customHeight="1" x14ac:dyDescent="0.25">
      <c r="A253" s="50" t="s">
        <v>133</v>
      </c>
      <c r="B253" s="45" t="s">
        <v>152</v>
      </c>
      <c r="C253" s="8"/>
      <c r="D253" s="30">
        <f>D254+D256</f>
        <v>6184</v>
      </c>
      <c r="E253" s="30">
        <f>E254+E256</f>
        <v>7747.5</v>
      </c>
    </row>
    <row r="254" spans="1:5" ht="0.75" customHeight="1" x14ac:dyDescent="0.2">
      <c r="A254" s="93" t="s">
        <v>7</v>
      </c>
      <c r="B254" s="94" t="s">
        <v>152</v>
      </c>
      <c r="C254" s="95">
        <v>500</v>
      </c>
      <c r="D254" s="41">
        <f>D255</f>
        <v>0</v>
      </c>
      <c r="E254" s="41">
        <f>E255</f>
        <v>0</v>
      </c>
    </row>
    <row r="255" spans="1:5" ht="14.25" x14ac:dyDescent="0.2">
      <c r="A255" s="93" t="s">
        <v>118</v>
      </c>
      <c r="B255" s="94" t="s">
        <v>152</v>
      </c>
      <c r="C255" s="95">
        <v>520</v>
      </c>
      <c r="D255" s="36"/>
      <c r="E255" s="36"/>
    </row>
    <row r="256" spans="1:5" ht="14.25" x14ac:dyDescent="0.2">
      <c r="A256" s="49" t="s">
        <v>16</v>
      </c>
      <c r="B256" s="94" t="s">
        <v>152</v>
      </c>
      <c r="C256" s="95">
        <v>800</v>
      </c>
      <c r="D256" s="36">
        <f>D257</f>
        <v>6184</v>
      </c>
      <c r="E256" s="36">
        <f>E257</f>
        <v>7747.5</v>
      </c>
    </row>
    <row r="257" spans="1:5" ht="14.25" x14ac:dyDescent="0.2">
      <c r="A257" s="49" t="s">
        <v>175</v>
      </c>
      <c r="B257" s="94" t="s">
        <v>152</v>
      </c>
      <c r="C257" s="95">
        <v>870</v>
      </c>
      <c r="D257" s="36">
        <v>6184</v>
      </c>
      <c r="E257" s="36">
        <v>7747.5</v>
      </c>
    </row>
    <row r="258" spans="1:5" ht="29.25" customHeight="1" x14ac:dyDescent="0.25">
      <c r="A258" s="33" t="s">
        <v>20</v>
      </c>
      <c r="B258" s="28" t="s">
        <v>157</v>
      </c>
      <c r="C258" s="28"/>
      <c r="D258" s="30">
        <f>D259</f>
        <v>3.6</v>
      </c>
      <c r="E258" s="30">
        <f>E259</f>
        <v>3.6</v>
      </c>
    </row>
    <row r="259" spans="1:5" x14ac:dyDescent="0.2">
      <c r="A259" s="22" t="s">
        <v>28</v>
      </c>
      <c r="B259" s="8" t="s">
        <v>157</v>
      </c>
      <c r="C259" s="8">
        <v>300</v>
      </c>
      <c r="D259" s="35">
        <f>D260</f>
        <v>3.6</v>
      </c>
      <c r="E259" s="35">
        <f>E260</f>
        <v>3.6</v>
      </c>
    </row>
    <row r="260" spans="1:5" ht="10.5" customHeight="1" x14ac:dyDescent="0.2">
      <c r="A260" s="34" t="s">
        <v>18</v>
      </c>
      <c r="B260" s="8" t="s">
        <v>157</v>
      </c>
      <c r="C260" s="8">
        <v>310</v>
      </c>
      <c r="D260" s="41">
        <v>3.6</v>
      </c>
      <c r="E260" s="41">
        <v>3.6</v>
      </c>
    </row>
    <row r="261" spans="1:5" ht="33.75" customHeight="1" x14ac:dyDescent="0.25">
      <c r="A261" s="96" t="s">
        <v>99</v>
      </c>
      <c r="B261" s="28"/>
      <c r="C261" s="29"/>
      <c r="D261" s="30">
        <f>D202+D169+D165+D135+D123+D48+D41+D13+D36+D192+D198</f>
        <v>823335.2</v>
      </c>
      <c r="E261" s="30">
        <f>E202+E169+E165+E135+E123+E48+E41+E13+E36+E192+E198</f>
        <v>884102.7</v>
      </c>
    </row>
    <row r="262" spans="1:5" x14ac:dyDescent="0.2">
      <c r="C262" s="25"/>
    </row>
    <row r="263" spans="1:5" ht="15" x14ac:dyDescent="0.2">
      <c r="C263" s="25"/>
      <c r="D263" s="12"/>
    </row>
    <row r="264" spans="1:5" x14ac:dyDescent="0.2">
      <c r="C264" s="25"/>
      <c r="D264" s="11"/>
    </row>
    <row r="265" spans="1:5" x14ac:dyDescent="0.2">
      <c r="C265" s="25"/>
    </row>
    <row r="266" spans="1:5" x14ac:dyDescent="0.2">
      <c r="C266" s="25"/>
    </row>
    <row r="267" spans="1:5" x14ac:dyDescent="0.2">
      <c r="C267" s="25"/>
    </row>
    <row r="268" spans="1:5" x14ac:dyDescent="0.2">
      <c r="C268" s="25"/>
    </row>
    <row r="269" spans="1:5" x14ac:dyDescent="0.2">
      <c r="C269" s="25"/>
    </row>
    <row r="270" spans="1:5" x14ac:dyDescent="0.2">
      <c r="C270" s="25"/>
    </row>
    <row r="271" spans="1:5" x14ac:dyDescent="0.2">
      <c r="C271" s="25"/>
    </row>
    <row r="272" spans="1:5" x14ac:dyDescent="0.2">
      <c r="C272" s="25"/>
    </row>
    <row r="273" spans="3:3" x14ac:dyDescent="0.2">
      <c r="C273" s="25"/>
    </row>
    <row r="274" spans="3:3" x14ac:dyDescent="0.2">
      <c r="C274" s="25"/>
    </row>
    <row r="275" spans="3:3" x14ac:dyDescent="0.2">
      <c r="C275" s="25"/>
    </row>
    <row r="276" spans="3:3" x14ac:dyDescent="0.2">
      <c r="C276" s="25"/>
    </row>
    <row r="277" spans="3:3" x14ac:dyDescent="0.2">
      <c r="C277" s="25"/>
    </row>
    <row r="278" spans="3:3" x14ac:dyDescent="0.2">
      <c r="C278" s="25"/>
    </row>
    <row r="279" spans="3:3" x14ac:dyDescent="0.2">
      <c r="C279" s="25"/>
    </row>
    <row r="280" spans="3:3" x14ac:dyDescent="0.2">
      <c r="C280" s="25"/>
    </row>
    <row r="281" spans="3:3" x14ac:dyDescent="0.2">
      <c r="C281" s="25"/>
    </row>
  </sheetData>
  <sortState ref="A207:E207">
    <sortCondition descending="1" ref="A84"/>
  </sortState>
  <mergeCells count="6">
    <mergeCell ref="A6:E6"/>
    <mergeCell ref="A10:A11"/>
    <mergeCell ref="A7:C7"/>
    <mergeCell ref="B10:B11"/>
    <mergeCell ref="C10:C11"/>
    <mergeCell ref="D10:E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2022-11-03T04:58:43Z</cp:lastPrinted>
  <dcterms:created xsi:type="dcterms:W3CDTF">2004-12-14T02:28:06Z</dcterms:created>
  <dcterms:modified xsi:type="dcterms:W3CDTF">2023-12-25T02:52:22Z</dcterms:modified>
</cp:coreProperties>
</file>