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(2)'!$A$11:$F$260</definedName>
    <definedName name="_xlnm.Print_Area" localSheetId="0">'Лист1 (2)'!$A$1:$E$260</definedName>
  </definedNames>
  <calcPr calcId="144525"/>
</workbook>
</file>

<file path=xl/calcChain.xml><?xml version="1.0" encoding="utf-8"?>
<calcChain xmlns="http://schemas.openxmlformats.org/spreadsheetml/2006/main">
  <c r="E83" i="3" l="1"/>
  <c r="E82" i="3" s="1"/>
  <c r="D83" i="3"/>
  <c r="D82" i="3" s="1"/>
  <c r="E61" i="3"/>
  <c r="E60" i="3" s="1"/>
  <c r="D61" i="3"/>
  <c r="D60" i="3"/>
  <c r="D104" i="3" l="1"/>
  <c r="E66" i="3"/>
  <c r="E255" i="3" l="1"/>
  <c r="D255" i="3"/>
  <c r="E235" i="3" l="1"/>
  <c r="D235" i="3"/>
  <c r="E233" i="3"/>
  <c r="D233" i="3"/>
  <c r="D232" i="3" s="1"/>
  <c r="E232" i="3" l="1"/>
  <c r="E206" i="3"/>
  <c r="E205" i="3" s="1"/>
  <c r="D206" i="3"/>
  <c r="D205" i="3" s="1"/>
  <c r="E120" i="3"/>
  <c r="E119" i="3" s="1"/>
  <c r="D120" i="3"/>
  <c r="D119" i="3" s="1"/>
  <c r="E216" i="3" l="1"/>
  <c r="D216" i="3"/>
  <c r="E94" i="3" l="1"/>
  <c r="D94" i="3"/>
  <c r="E209" i="3" l="1"/>
  <c r="E208" i="3" s="1"/>
  <c r="D209" i="3"/>
  <c r="D208" i="3" s="1"/>
  <c r="E22" i="3"/>
  <c r="D22" i="3"/>
  <c r="E199" i="3" l="1"/>
  <c r="E198" i="3" s="1"/>
  <c r="E197" i="3" s="1"/>
  <c r="D199" i="3"/>
  <c r="D198" i="3" s="1"/>
  <c r="D197" i="3" s="1"/>
  <c r="E258" i="3" l="1"/>
  <c r="E257" i="3" s="1"/>
  <c r="E253" i="3"/>
  <c r="E252" i="3" s="1"/>
  <c r="E249" i="3"/>
  <c r="E246" i="3"/>
  <c r="E243" i="3"/>
  <c r="E242" i="3" s="1"/>
  <c r="E240" i="3"/>
  <c r="E238" i="3"/>
  <c r="E230" i="3"/>
  <c r="E229" i="3" s="1"/>
  <c r="E227" i="3"/>
  <c r="E226" i="3" s="1"/>
  <c r="E224" i="3"/>
  <c r="E223" i="3" s="1"/>
  <c r="E221" i="3"/>
  <c r="E220" i="3" s="1"/>
  <c r="E218" i="3"/>
  <c r="E217" i="3" s="1"/>
  <c r="E215" i="3"/>
  <c r="E214" i="3" s="1"/>
  <c r="E212" i="3"/>
  <c r="E211" i="3" s="1"/>
  <c r="E203" i="3"/>
  <c r="E202" i="3" s="1"/>
  <c r="E195" i="3"/>
  <c r="E193" i="3"/>
  <c r="E189" i="3"/>
  <c r="E187" i="3"/>
  <c r="E183" i="3"/>
  <c r="E182" i="3" s="1"/>
  <c r="E180" i="3"/>
  <c r="E179" i="3" s="1"/>
  <c r="E177" i="3"/>
  <c r="E176" i="3" s="1"/>
  <c r="E174" i="3"/>
  <c r="E173" i="3" s="1"/>
  <c r="E171" i="3"/>
  <c r="E170" i="3" s="1"/>
  <c r="E166" i="3"/>
  <c r="E165" i="3" s="1"/>
  <c r="E164" i="3" s="1"/>
  <c r="E162" i="3"/>
  <c r="E160" i="3"/>
  <c r="E158" i="3"/>
  <c r="E154" i="3"/>
  <c r="E153" i="3" s="1"/>
  <c r="E151" i="3"/>
  <c r="E150" i="3" s="1"/>
  <c r="E146" i="3"/>
  <c r="E145" i="3" s="1"/>
  <c r="E144" i="3" s="1"/>
  <c r="E143" i="3" s="1"/>
  <c r="E141" i="3"/>
  <c r="E140" i="3" s="1"/>
  <c r="E138" i="3"/>
  <c r="E137" i="3" s="1"/>
  <c r="E132" i="3"/>
  <c r="E131" i="3" s="1"/>
  <c r="E130" i="3" s="1"/>
  <c r="E128" i="3"/>
  <c r="E127" i="3" s="1"/>
  <c r="E125" i="3"/>
  <c r="E124" i="3" s="1"/>
  <c r="E117" i="3"/>
  <c r="E115" i="3"/>
  <c r="E112" i="3"/>
  <c r="E111" i="3" s="1"/>
  <c r="E109" i="3"/>
  <c r="E107" i="3"/>
  <c r="E103" i="3"/>
  <c r="E102" i="3" s="1"/>
  <c r="E100" i="3"/>
  <c r="E99" i="3" s="1"/>
  <c r="E97" i="3"/>
  <c r="E93" i="3"/>
  <c r="E90" i="3"/>
  <c r="E89" i="3" s="1"/>
  <c r="E86" i="3"/>
  <c r="E85" i="3" s="1"/>
  <c r="E80" i="3"/>
  <c r="E79" i="3" s="1"/>
  <c r="E77" i="3"/>
  <c r="E76" i="3" s="1"/>
  <c r="E74" i="3"/>
  <c r="E73" i="3" s="1"/>
  <c r="E71" i="3"/>
  <c r="E70" i="3" s="1"/>
  <c r="E68" i="3"/>
  <c r="E67" i="3" s="1"/>
  <c r="E65" i="3"/>
  <c r="E64" i="3" s="1"/>
  <c r="E58" i="3"/>
  <c r="E56" i="3"/>
  <c r="E53" i="3"/>
  <c r="E52" i="3" s="1"/>
  <c r="E50" i="3"/>
  <c r="E49" i="3" s="1"/>
  <c r="E45" i="3"/>
  <c r="E44" i="3" s="1"/>
  <c r="E42" i="3"/>
  <c r="E41" i="3" s="1"/>
  <c r="E38" i="3"/>
  <c r="E37" i="3" s="1"/>
  <c r="E36" i="3" s="1"/>
  <c r="E35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63" i="3" l="1"/>
  <c r="E245" i="3"/>
  <c r="E169" i="3"/>
  <c r="E123" i="3"/>
  <c r="E122" i="3" s="1"/>
  <c r="E114" i="3"/>
  <c r="E136" i="3"/>
  <c r="E135" i="3" s="1"/>
  <c r="E19" i="3"/>
  <c r="E18" i="3" s="1"/>
  <c r="E13" i="3" s="1"/>
  <c r="E40" i="3"/>
  <c r="E55" i="3"/>
  <c r="E48" i="3" s="1"/>
  <c r="E92" i="3"/>
  <c r="E88" i="3" s="1"/>
  <c r="E237" i="3"/>
  <c r="E192" i="3"/>
  <c r="E191" i="3" s="1"/>
  <c r="E186" i="3"/>
  <c r="E185" i="3" s="1"/>
  <c r="E157" i="3"/>
  <c r="E156" i="3" s="1"/>
  <c r="E149" i="3"/>
  <c r="E106" i="3"/>
  <c r="E28" i="3"/>
  <c r="D195" i="3"/>
  <c r="E201" i="3" l="1"/>
  <c r="E105" i="3"/>
  <c r="E12" i="3"/>
  <c r="E168" i="3"/>
  <c r="E148" i="3"/>
  <c r="E134" i="3" s="1"/>
  <c r="E47" i="3" l="1"/>
  <c r="E260" i="3" s="1"/>
  <c r="D253" i="3" l="1"/>
  <c r="D252" i="3" s="1"/>
  <c r="D112" i="3"/>
  <c r="D111" i="3" s="1"/>
  <c r="D100" i="3"/>
  <c r="D99" i="3" s="1"/>
  <c r="D97" i="3"/>
  <c r="D93" i="3"/>
  <c r="D92" i="3" l="1"/>
  <c r="D86" i="3"/>
  <c r="D85" i="3" s="1"/>
  <c r="D74" i="3"/>
  <c r="D73" i="3" s="1"/>
  <c r="D249" i="3" l="1"/>
  <c r="D243" i="3" l="1"/>
  <c r="D242" i="3" s="1"/>
  <c r="D68" i="3"/>
  <c r="D67" i="3" s="1"/>
  <c r="D58" i="3" l="1"/>
  <c r="D215" i="3" l="1"/>
  <c r="D214" i="3" s="1"/>
  <c r="D230" i="3"/>
  <c r="D229" i="3" s="1"/>
  <c r="D224" i="3"/>
  <c r="D223" i="3" s="1"/>
  <c r="D258" i="3"/>
  <c r="D257" i="3" s="1"/>
  <c r="D221" i="3"/>
  <c r="D220" i="3" s="1"/>
  <c r="D227" i="3"/>
  <c r="D226" i="3" s="1"/>
  <c r="D246" i="3"/>
  <c r="D245" i="3" s="1"/>
  <c r="D203" i="3"/>
  <c r="D202" i="3" s="1"/>
  <c r="D218" i="3" l="1"/>
  <c r="D217" i="3" s="1"/>
  <c r="D193" i="3" l="1"/>
  <c r="D192" i="3" s="1"/>
  <c r="D191" i="3" s="1"/>
  <c r="D117" i="3" l="1"/>
  <c r="D71" i="3"/>
  <c r="D70" i="3" s="1"/>
  <c r="D38" i="3" l="1"/>
  <c r="D37" i="3" s="1"/>
  <c r="D36" i="3" s="1"/>
  <c r="D35" i="3" s="1"/>
  <c r="D33" i="3" l="1"/>
  <c r="D32" i="3" s="1"/>
  <c r="D132" i="3" l="1"/>
  <c r="D131" i="3" s="1"/>
  <c r="D130" i="3" s="1"/>
  <c r="D115" i="3"/>
  <c r="D114" i="3" s="1"/>
  <c r="D162" i="3" l="1"/>
  <c r="D160" i="3"/>
  <c r="D158" i="3"/>
  <c r="D157" i="3" l="1"/>
  <c r="D156" i="3" s="1"/>
  <c r="D128" i="3" l="1"/>
  <c r="D127" i="3" s="1"/>
  <c r="D125" i="3"/>
  <c r="D124" i="3" s="1"/>
  <c r="D151" i="3"/>
  <c r="D150" i="3" s="1"/>
  <c r="D154" i="3"/>
  <c r="D153" i="3" s="1"/>
  <c r="D123" i="3" l="1"/>
  <c r="D122" i="3" s="1"/>
  <c r="D149" i="3"/>
  <c r="D148" i="3" l="1"/>
  <c r="D30" i="3"/>
  <c r="D29" i="3" s="1"/>
  <c r="D238" i="3"/>
  <c r="D42" i="3"/>
  <c r="D41" i="3" s="1"/>
  <c r="D187" i="3"/>
  <c r="D189" i="3"/>
  <c r="D186" i="3" l="1"/>
  <c r="D185" i="3" s="1"/>
  <c r="D80" i="3" l="1"/>
  <c r="D79" i="3" s="1"/>
  <c r="D65" i="3"/>
  <c r="D64" i="3" s="1"/>
  <c r="D77" i="3"/>
  <c r="D45" i="3"/>
  <c r="D107" i="3" l="1"/>
  <c r="D109" i="3"/>
  <c r="D90" i="3"/>
  <c r="D89" i="3" s="1"/>
  <c r="D166" i="3"/>
  <c r="D165" i="3" s="1"/>
  <c r="D164" i="3" s="1"/>
  <c r="D20" i="3"/>
  <c r="D19" i="3" s="1"/>
  <c r="D16" i="3"/>
  <c r="D15" i="3" s="1"/>
  <c r="D14" i="3" s="1"/>
  <c r="D212" i="3"/>
  <c r="D106" i="3" l="1"/>
  <c r="D105" i="3" s="1"/>
  <c r="D18" i="3"/>
  <c r="D13" i="3" s="1"/>
  <c r="D28" i="3"/>
  <c r="D44" i="3"/>
  <c r="D40" i="3" s="1"/>
  <c r="D76" i="3"/>
  <c r="D63" i="3" s="1"/>
  <c r="D171" i="3"/>
  <c r="D170" i="3" s="1"/>
  <c r="D174" i="3"/>
  <c r="D173" i="3" s="1"/>
  <c r="D240" i="3"/>
  <c r="D237" i="3" s="1"/>
  <c r="D180" i="3"/>
  <c r="D179" i="3" s="1"/>
  <c r="D103" i="3"/>
  <c r="D102" i="3" s="1"/>
  <c r="D88" i="3" s="1"/>
  <c r="D211" i="3"/>
  <c r="D146" i="3"/>
  <c r="D145" i="3" s="1"/>
  <c r="D144" i="3" s="1"/>
  <c r="D143" i="3" s="1"/>
  <c r="D53" i="3"/>
  <c r="D52" i="3" s="1"/>
  <c r="D26" i="3"/>
  <c r="D25" i="3" s="1"/>
  <c r="D24" i="3" s="1"/>
  <c r="D56" i="3"/>
  <c r="D177" i="3"/>
  <c r="D176" i="3" s="1"/>
  <c r="D183" i="3"/>
  <c r="D182" i="3" s="1"/>
  <c r="D50" i="3"/>
  <c r="D49" i="3" s="1"/>
  <c r="D138" i="3"/>
  <c r="D137" i="3" s="1"/>
  <c r="D141" i="3"/>
  <c r="D140" i="3" s="1"/>
  <c r="D201" i="3" l="1"/>
  <c r="D169" i="3"/>
  <c r="D168" i="3" s="1"/>
  <c r="D12" i="3"/>
  <c r="D136" i="3"/>
  <c r="D135" i="3" s="1"/>
  <c r="D134" i="3" s="1"/>
  <c r="D55" i="3"/>
  <c r="D48" i="3" s="1"/>
  <c r="D47" i="3" l="1"/>
  <c r="D260" i="3" s="1"/>
</calcChain>
</file>

<file path=xl/sharedStrings.xml><?xml version="1.0" encoding="utf-8"?>
<sst xmlns="http://schemas.openxmlformats.org/spreadsheetml/2006/main" count="509" uniqueCount="213">
  <si>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</si>
  <si>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</si>
  <si>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</si>
  <si>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</si>
  <si>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</si>
  <si>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</si>
  <si>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</si>
  <si>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</si>
  <si>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</si>
  <si>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</si>
  <si>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</si>
  <si>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</si>
  <si>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</si>
  <si>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</si>
  <si>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</si>
  <si>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</si>
  <si>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</si>
  <si>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</si>
  <si>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</si>
  <si>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</si>
  <si>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</si>
  <si>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</si>
  <si>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</si>
  <si>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</si>
  <si>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</si>
  <si>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</si>
  <si>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</si>
  <si>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</si>
  <si>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</si>
  <si>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</si>
  <si>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</si>
  <si>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</si>
  <si>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</si>
  <si>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</si>
  <si>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</si>
  <si>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</si>
  <si>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</si>
  <si>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</si>
  <si>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</si>
  <si>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</si>
  <si>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</si>
  <si>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</si>
  <si>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</si>
  <si>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</si>
  <si>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</si>
  <si>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</si>
  <si>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</si>
  <si>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</si>
  <si>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</si>
  <si>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</si>
  <si>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</si>
  <si>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</si>
  <si>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</si>
  <si>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</si>
  <si>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</si>
  <si>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</si>
  <si>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</si>
  <si>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</si>
  <si>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</si>
  <si>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</si>
  <si>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</si>
  <si>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</si>
  <si>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</si>
  <si>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</si>
  <si>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</si>
  <si>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</si>
  <si>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</si>
  <si>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</si>
  <si>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</si>
  <si>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</si>
  <si>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</si>
  <si>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</si>
  <si>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</si>
  <si>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</si>
  <si>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</si>
  <si>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</si>
  <si>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</si>
  <si>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</si>
  <si>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</si>
  <si>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</si>
  <si>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</si>
  <si>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</si>
  <si>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</si>
  <si>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</si>
  <si>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</si>
  <si>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</si>
  <si>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</si>
  <si>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</si>
  <si>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</si>
  <si>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</si>
  <si>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</si>
  <si>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</si>
  <si>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</si>
  <si>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</si>
  <si>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</si>
  <si>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</si>
  <si>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</si>
  <si>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</si>
  <si>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</si>
  <si>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</si>
  <si>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</si>
  <si>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</si>
  <si>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</si>
  <si>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</si>
  <si>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</si>
  <si>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</si>
  <si>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</si>
  <si>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</si>
  <si>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</si>
  <si>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.01 1 02 92300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</si>
  <si>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</si>
  <si>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</si>
  <si>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</si>
  <si>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</si>
  <si>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</si>
  <si>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</si>
  <si>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</si>
  <si>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</si>
  <si>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</si>
  <si>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</si>
  <si>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</si>
  <si>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</si>
  <si>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</si>
  <si>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</si>
  <si>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</si>
  <si>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</si>
  <si>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</si>
  <si>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</si>
  <si>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</si>
  <si>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</si>
  <si>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</si>
  <si>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</si>
  <si>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</si>
  <si>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</si>
  <si>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</si>
  <si>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</si>
  <si>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</si>
  <si>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</si>
  <si>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</si>
  <si>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</si>
  <si>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</si>
  <si>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</si>
  <si>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</si>
  <si>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</si>
  <si>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</si>
  <si>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</si>
  <si>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</si>
  <si>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</si>
  <si>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</si>
  <si>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</si>
  <si>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</si>
  <si>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</si>
  <si>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</si>
  <si>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</si>
  <si>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</si>
  <si>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</si>
  <si>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</si>
  <si>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</si>
  <si>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</si>
  <si>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</si>
  <si>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</si>
  <si>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</si>
  <si>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</si>
  <si>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</si>
  <si>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</si>
  <si>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</si>
  <si>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</si>
  <si>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</si>
  <si>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</si>
  <si>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</si>
  <si>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</si>
  <si>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</si>
  <si>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</si>
  <si>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</si>
  <si>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</si>
  <si>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</si>
  <si>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</si>
  <si>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</si>
  <si>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</si>
  <si>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</si>
  <si>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</si>
  <si>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</si>
  <si>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</si>
  <si>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</si>
  <si>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</si>
  <si>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</si>
  <si>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2024 и 2025  годов</t>
  </si>
  <si>
    <t>Сумма, тыс.рублей</t>
  </si>
  <si>
    <t>2024 год</t>
  </si>
  <si>
    <t>2025 год</t>
  </si>
  <si>
    <t>14 0 00 00703</t>
  </si>
  <si>
    <t>Реализация мероприятий по энергосбережению и повышению энергетической эффективности</t>
  </si>
  <si>
    <t>Приложение №6  к решению Совета района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</si>
  <si>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</si>
  <si>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</si>
  <si>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Организация мероприятий при осуществлении деятельности по обращению с животными без владельцев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</si>
  <si>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</si>
  <si>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</si>
  <si>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</si>
  <si>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</si>
  <si>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</si>
  <si>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4 00 79202</t>
  </si>
  <si>
    <t>Единая субвенция местным бюджетам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</si>
  <si>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</si>
  <si>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</si>
  <si>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.06 4 01 79202</t>
  </si>
  <si>
    <t>77 0 00 79202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</si>
  <si>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</si>
  <si>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</si>
  <si>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</si>
  <si>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</si>
  <si>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</si>
  <si>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№ 115 от  " 17 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</si>
</sst>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24" fillId="0" borderId="2">
      <alignment vertical="top" wrapText="1"/>
    </xf>
    <xf numFmtId="1" fontId="25" fillId="0" borderId="2">
      <alignment horizontal="center" vertical="top" shrinkToFit="1"/>
    </xf>
    <xf numFmtId="0" fontId="30" fillId="0" borderId="4">
      <alignment horizontal="left" wrapText="1"/>
    </xf>
    <xf numFmtId="0" fontId="1" fillId="0" borderId="0"/>
  </cellStyleXfs>
  <cellXfs count="111">
    <xf numFmtId="0" fontId="0" fillId="0" borderId="0" xfId="0"/>
    <xf numFmtId="0" fontId="9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1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22" fillId="2" borderId="0" xfId="0" applyNumberFormat="1" applyFont="1" applyFill="1" applyBorder="1"/>
    <xf numFmtId="166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0" fontId="3" fillId="2" borderId="0" xfId="0" applyFont="1" applyFill="1"/>
    <xf numFmtId="0" fontId="8" fillId="2" borderId="0" xfId="0" applyFont="1" applyFill="1"/>
    <xf numFmtId="0" fontId="22" fillId="2" borderId="0" xfId="0" applyFont="1" applyFill="1"/>
    <xf numFmtId="0" fontId="6" fillId="2" borderId="0" xfId="0" applyFont="1" applyFill="1"/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6" fontId="15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166" fontId="9" fillId="2" borderId="1" xfId="0" applyNumberFormat="1" applyFont="1" applyFill="1" applyBorder="1"/>
    <xf numFmtId="166" fontId="31" fillId="2" borderId="1" xfId="0" applyNumberFormat="1" applyFont="1" applyFill="1" applyBorder="1"/>
    <xf numFmtId="0" fontId="10" fillId="2" borderId="1" xfId="0" applyFont="1" applyFill="1" applyBorder="1" applyAlignment="1">
      <alignment horizontal="justify"/>
    </xf>
    <xf numFmtId="0" fontId="0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/>
    <xf numFmtId="0" fontId="2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166" fontId="19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166" fontId="1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6" fontId="15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6" fontId="0" fillId="2" borderId="1" xfId="0" applyNumberFormat="1" applyFill="1" applyBorder="1"/>
    <xf numFmtId="0" fontId="10" fillId="2" borderId="1" xfId="0" applyFont="1" applyFill="1" applyBorder="1" applyAlignment="1">
      <alignment horizontal="justify" wrapText="1"/>
    </xf>
    <xf numFmtId="0" fontId="10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7" fillId="2" borderId="2" xfId="3" applyNumberFormat="1" applyFont="1" applyFill="1" applyProtection="1">
      <alignment vertical="top" wrapText="1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10" fillId="2" borderId="1" xfId="6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12" fillId="2" borderId="1" xfId="0" applyFont="1" applyFill="1" applyBorder="1" applyAlignment="1">
      <alignment horizontal="justify"/>
    </xf>
    <xf numFmtId="0" fontId="28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 wrapText="1"/>
    </xf>
    <xf numFmtId="0" fontId="23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20" fillId="2" borderId="1" xfId="0" applyFont="1" applyFill="1" applyBorder="1" applyAlignment="1">
      <alignment horizontal="center"/>
    </xf>
    <xf numFmtId="166" fontId="20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right"/>
    </xf>
    <xf numFmtId="166" fontId="31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" fontId="26" fillId="2" borderId="2" xfId="4" applyNumberFormat="1" applyFont="1" applyFill="1" applyAlignment="1" applyProtection="1">
      <alignment horizontal="center" shrinkToFit="1"/>
    </xf>
    <xf numFmtId="0" fontId="2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xl31" xfId="3"/>
    <cellStyle name="xl33" xfId="4"/>
    <cellStyle name="xl73" xfId="5"/>
    <cellStyle name="Обычный" xfId="0" builtinId="0"/>
    <cellStyle name="Обычный 2" xfId="1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abSelected="1" zoomScale="75" zoomScaleNormal="75" zoomScaleSheetLayoutView="75" workbookViewId="0">
      <selection activeCell="B2" sqref="B2:D2"/>
    </sheetView>
  </sheetViews>
  <sheetFormatPr defaultColWidth="9.140625" defaultRowHeight="12.75" x14ac:dyDescent="0.2"/>
  <cols>
    <col min="1" max="1" width="67" style="1" customWidth="1"/>
    <col min="2" max="2" width="18.5703125" style="6" customWidth="1"/>
    <col min="3" max="3" width="10.42578125" style="2" customWidth="1"/>
    <col min="4" max="4" width="14.42578125" style="3" customWidth="1"/>
    <col min="5" max="5" width="14.5703125" style="2" customWidth="1"/>
    <col min="6" max="6" width="9.28515625" style="2" bestFit="1" customWidth="1"/>
    <col min="7" max="16384" width="9.140625" style="2"/>
  </cols>
  <sheetData>
    <row r="1" spans="1:5" x14ac:dyDescent="0.2">
      <c r="B1" s="97" t="s">
        <v>192</v>
      </c>
      <c r="C1" s="97"/>
      <c r="D1" s="97"/>
    </row>
    <row r="2" spans="1:5" x14ac:dyDescent="0.2">
      <c r="B2" s="97" t="s">
        <v>212</v>
      </c>
      <c r="C2" s="97"/>
      <c r="D2" s="97"/>
    </row>
    <row r="3" spans="1:5" ht="18.75" customHeight="1" x14ac:dyDescent="0.2">
      <c r="B3" s="98"/>
      <c r="C3" s="98"/>
      <c r="D3" s="98"/>
    </row>
    <row r="4" spans="1:5" hidden="1" x14ac:dyDescent="0.2"/>
    <row r="5" spans="1:5" ht="70.5" customHeight="1" x14ac:dyDescent="0.25">
      <c r="A5" s="107" t="s">
        <v>186</v>
      </c>
      <c r="B5" s="108"/>
      <c r="C5" s="108"/>
      <c r="D5" s="109"/>
      <c r="E5" s="110"/>
    </row>
    <row r="6" spans="1:5" ht="7.5" customHeight="1" x14ac:dyDescent="0.25">
      <c r="A6" s="100"/>
      <c r="B6" s="100"/>
      <c r="C6" s="100"/>
    </row>
    <row r="7" spans="1:5" ht="14.25" hidden="1" customHeight="1" x14ac:dyDescent="0.25">
      <c r="A7" s="4"/>
      <c r="B7" s="5"/>
      <c r="C7" s="26"/>
    </row>
    <row r="8" spans="1:5" hidden="1" x14ac:dyDescent="0.2"/>
    <row r="9" spans="1:5" ht="30" customHeight="1" x14ac:dyDescent="0.2">
      <c r="A9" s="99" t="s">
        <v>0</v>
      </c>
      <c r="B9" s="101" t="s">
        <v>5</v>
      </c>
      <c r="C9" s="103" t="s">
        <v>6</v>
      </c>
      <c r="D9" s="105" t="s">
        <v>187</v>
      </c>
      <c r="E9" s="106"/>
    </row>
    <row r="10" spans="1:5" ht="25.5" customHeight="1" x14ac:dyDescent="0.2">
      <c r="A10" s="99"/>
      <c r="B10" s="102"/>
      <c r="C10" s="104"/>
      <c r="D10" s="13" t="s">
        <v>188</v>
      </c>
      <c r="E10" s="13" t="s">
        <v>189</v>
      </c>
    </row>
    <row r="11" spans="1:5" x14ac:dyDescent="0.2">
      <c r="A11" s="7">
        <v>1</v>
      </c>
      <c r="B11" s="8">
        <v>2</v>
      </c>
      <c r="C11" s="9">
        <v>3</v>
      </c>
      <c r="D11" s="10">
        <v>4</v>
      </c>
      <c r="E11" s="14">
        <v>5</v>
      </c>
    </row>
    <row r="12" spans="1:5" ht="67.5" customHeight="1" x14ac:dyDescent="0.25">
      <c r="A12" s="27" t="s">
        <v>131</v>
      </c>
      <c r="B12" s="28" t="s">
        <v>44</v>
      </c>
      <c r="C12" s="29"/>
      <c r="D12" s="30">
        <f>D13+D24+D28</f>
        <v>21365.200000000001</v>
      </c>
      <c r="E12" s="30">
        <f>E13+E24+E28</f>
        <v>21803.100000000002</v>
      </c>
    </row>
    <row r="13" spans="1:5" ht="23.25" customHeight="1" x14ac:dyDescent="0.25">
      <c r="A13" s="31" t="s">
        <v>45</v>
      </c>
      <c r="B13" s="28" t="s">
        <v>47</v>
      </c>
      <c r="C13" s="32"/>
      <c r="D13" s="30">
        <f>D14+D18</f>
        <v>1462</v>
      </c>
      <c r="E13" s="30">
        <f>E14+E18</f>
        <v>1238.4000000000001</v>
      </c>
    </row>
    <row r="14" spans="1:5" ht="50.25" customHeight="1" x14ac:dyDescent="0.25">
      <c r="A14" s="33" t="s">
        <v>46</v>
      </c>
      <c r="B14" s="28" t="s">
        <v>48</v>
      </c>
      <c r="C14" s="28"/>
      <c r="D14" s="30">
        <f t="shared" ref="D14:E16" si="0">D15</f>
        <v>110</v>
      </c>
      <c r="E14" s="30">
        <f t="shared" si="0"/>
        <v>63.4</v>
      </c>
    </row>
    <row r="15" spans="1:5" ht="25.5" x14ac:dyDescent="0.2">
      <c r="A15" s="34" t="s">
        <v>19</v>
      </c>
      <c r="B15" s="8" t="s">
        <v>103</v>
      </c>
      <c r="C15" s="8"/>
      <c r="D15" s="35">
        <f t="shared" si="0"/>
        <v>110</v>
      </c>
      <c r="E15" s="35">
        <f t="shared" si="0"/>
        <v>63.4</v>
      </c>
    </row>
    <row r="16" spans="1:5" ht="29.25" customHeight="1" x14ac:dyDescent="0.2">
      <c r="A16" s="17" t="s">
        <v>194</v>
      </c>
      <c r="B16" s="8" t="s">
        <v>103</v>
      </c>
      <c r="C16" s="8">
        <v>200</v>
      </c>
      <c r="D16" s="35">
        <f t="shared" si="0"/>
        <v>110</v>
      </c>
      <c r="E16" s="35">
        <f t="shared" si="0"/>
        <v>63.4</v>
      </c>
    </row>
    <row r="17" spans="1:5" ht="31.5" customHeight="1" x14ac:dyDescent="0.2">
      <c r="A17" s="17" t="s">
        <v>38</v>
      </c>
      <c r="B17" s="8" t="s">
        <v>103</v>
      </c>
      <c r="C17" s="8">
        <v>240</v>
      </c>
      <c r="D17" s="36">
        <v>110</v>
      </c>
      <c r="E17" s="36">
        <v>63.4</v>
      </c>
    </row>
    <row r="18" spans="1:5" ht="33" customHeight="1" x14ac:dyDescent="0.25">
      <c r="A18" s="37" t="s">
        <v>49</v>
      </c>
      <c r="B18" s="28" t="s">
        <v>50</v>
      </c>
      <c r="C18" s="28"/>
      <c r="D18" s="30">
        <f>D19</f>
        <v>1352</v>
      </c>
      <c r="E18" s="30">
        <f>E19</f>
        <v>1175</v>
      </c>
    </row>
    <row r="19" spans="1:5" ht="22.5" customHeight="1" x14ac:dyDescent="0.2">
      <c r="A19" s="22" t="s">
        <v>13</v>
      </c>
      <c r="B19" s="8" t="s">
        <v>109</v>
      </c>
      <c r="C19" s="8"/>
      <c r="D19" s="35">
        <f>D20+D22</f>
        <v>1352</v>
      </c>
      <c r="E19" s="35">
        <f>E20+E22</f>
        <v>1175</v>
      </c>
    </row>
    <row r="20" spans="1:5" ht="37.5" customHeight="1" x14ac:dyDescent="0.2">
      <c r="A20" s="17" t="s">
        <v>194</v>
      </c>
      <c r="B20" s="8" t="s">
        <v>109</v>
      </c>
      <c r="C20" s="8">
        <v>200</v>
      </c>
      <c r="D20" s="35">
        <f>D21</f>
        <v>1185</v>
      </c>
      <c r="E20" s="35">
        <f>E21</f>
        <v>1008</v>
      </c>
    </row>
    <row r="21" spans="1:5" ht="34.5" customHeight="1" x14ac:dyDescent="0.2">
      <c r="A21" s="17" t="s">
        <v>38</v>
      </c>
      <c r="B21" s="8" t="s">
        <v>109</v>
      </c>
      <c r="C21" s="8">
        <v>240</v>
      </c>
      <c r="D21" s="36">
        <v>1185</v>
      </c>
      <c r="E21" s="36">
        <v>1008</v>
      </c>
    </row>
    <row r="22" spans="1:5" ht="19.5" customHeight="1" x14ac:dyDescent="0.2">
      <c r="A22" s="17" t="s">
        <v>16</v>
      </c>
      <c r="B22" s="38" t="s">
        <v>109</v>
      </c>
      <c r="C22" s="38">
        <v>800</v>
      </c>
      <c r="D22" s="35">
        <f>D23</f>
        <v>167</v>
      </c>
      <c r="E22" s="35">
        <f>E23</f>
        <v>167</v>
      </c>
    </row>
    <row r="23" spans="1:5" ht="24" customHeight="1" x14ac:dyDescent="0.2">
      <c r="A23" s="17" t="s">
        <v>14</v>
      </c>
      <c r="B23" s="38" t="s">
        <v>109</v>
      </c>
      <c r="C23" s="38">
        <v>850</v>
      </c>
      <c r="D23" s="36">
        <v>167</v>
      </c>
      <c r="E23" s="36">
        <v>167</v>
      </c>
    </row>
    <row r="24" spans="1:5" ht="81.75" customHeight="1" x14ac:dyDescent="0.25">
      <c r="A24" s="31" t="s">
        <v>140</v>
      </c>
      <c r="B24" s="28" t="s">
        <v>52</v>
      </c>
      <c r="C24" s="39"/>
      <c r="D24" s="30">
        <f>D25</f>
        <v>14138.6</v>
      </c>
      <c r="E24" s="30">
        <f>E25</f>
        <v>15361</v>
      </c>
    </row>
    <row r="25" spans="1:5" ht="60" x14ac:dyDescent="0.25">
      <c r="A25" s="33" t="s">
        <v>24</v>
      </c>
      <c r="B25" s="28" t="s">
        <v>104</v>
      </c>
      <c r="C25" s="40"/>
      <c r="D25" s="30">
        <f>D26</f>
        <v>14138.6</v>
      </c>
      <c r="E25" s="30">
        <f>E26</f>
        <v>15361</v>
      </c>
    </row>
    <row r="26" spans="1:5" ht="33.75" customHeight="1" x14ac:dyDescent="0.2">
      <c r="A26" s="17" t="s">
        <v>194</v>
      </c>
      <c r="B26" s="8" t="s">
        <v>104</v>
      </c>
      <c r="C26" s="8">
        <v>200</v>
      </c>
      <c r="D26" s="35">
        <f t="shared" ref="D26:E26" si="1">D27</f>
        <v>14138.6</v>
      </c>
      <c r="E26" s="35">
        <f t="shared" si="1"/>
        <v>15361</v>
      </c>
    </row>
    <row r="27" spans="1:5" ht="26.25" customHeight="1" x14ac:dyDescent="0.2">
      <c r="A27" s="17" t="s">
        <v>38</v>
      </c>
      <c r="B27" s="8" t="s">
        <v>104</v>
      </c>
      <c r="C27" s="8">
        <v>240</v>
      </c>
      <c r="D27" s="41">
        <v>14138.6</v>
      </c>
      <c r="E27" s="41">
        <v>15361</v>
      </c>
    </row>
    <row r="28" spans="1:5" ht="22.5" customHeight="1" x14ac:dyDescent="0.25">
      <c r="A28" s="42" t="s">
        <v>134</v>
      </c>
      <c r="B28" s="28" t="s">
        <v>84</v>
      </c>
      <c r="C28" s="32"/>
      <c r="D28" s="30">
        <f>D29+D32</f>
        <v>5764.5999999999995</v>
      </c>
      <c r="E28" s="30">
        <f>E29+E32</f>
        <v>5203.7</v>
      </c>
    </row>
    <row r="29" spans="1:5" ht="15" x14ac:dyDescent="0.25">
      <c r="A29" s="33" t="s">
        <v>1</v>
      </c>
      <c r="B29" s="28" t="s">
        <v>105</v>
      </c>
      <c r="C29" s="43"/>
      <c r="D29" s="30">
        <f>D30</f>
        <v>5606.7</v>
      </c>
      <c r="E29" s="30">
        <f>E30</f>
        <v>5203.7</v>
      </c>
    </row>
    <row r="30" spans="1:5" ht="51" x14ac:dyDescent="0.2">
      <c r="A30" s="17" t="s">
        <v>36</v>
      </c>
      <c r="B30" s="8" t="s">
        <v>105</v>
      </c>
      <c r="C30" s="8">
        <v>100</v>
      </c>
      <c r="D30" s="35">
        <f>D31</f>
        <v>5606.7</v>
      </c>
      <c r="E30" s="35">
        <f>E31</f>
        <v>5203.7</v>
      </c>
    </row>
    <row r="31" spans="1:5" ht="26.25" customHeight="1" x14ac:dyDescent="0.2">
      <c r="A31" s="17" t="s">
        <v>37</v>
      </c>
      <c r="B31" s="8" t="s">
        <v>105</v>
      </c>
      <c r="C31" s="8">
        <v>120</v>
      </c>
      <c r="D31" s="41">
        <v>5606.7</v>
      </c>
      <c r="E31" s="41">
        <v>5203.7</v>
      </c>
    </row>
    <row r="32" spans="1:5" x14ac:dyDescent="0.2">
      <c r="A32" s="22" t="s">
        <v>13</v>
      </c>
      <c r="B32" s="8" t="s">
        <v>119</v>
      </c>
      <c r="C32" s="8"/>
      <c r="D32" s="35">
        <f>D33</f>
        <v>157.9</v>
      </c>
      <c r="E32" s="35">
        <f>E33</f>
        <v>0</v>
      </c>
    </row>
    <row r="33" spans="1:5" ht="25.5" x14ac:dyDescent="0.2">
      <c r="A33" s="17" t="s">
        <v>194</v>
      </c>
      <c r="B33" s="8" t="s">
        <v>119</v>
      </c>
      <c r="C33" s="8">
        <v>200</v>
      </c>
      <c r="D33" s="35">
        <f>D34</f>
        <v>157.9</v>
      </c>
      <c r="E33" s="35">
        <f>E34</f>
        <v>0</v>
      </c>
    </row>
    <row r="34" spans="1:5" ht="25.5" x14ac:dyDescent="0.2">
      <c r="A34" s="17" t="s">
        <v>38</v>
      </c>
      <c r="B34" s="8" t="s">
        <v>119</v>
      </c>
      <c r="C34" s="8">
        <v>240</v>
      </c>
      <c r="D34" s="36">
        <v>157.9</v>
      </c>
      <c r="E34" s="36"/>
    </row>
    <row r="35" spans="1:5" ht="43.5" customHeight="1" x14ac:dyDescent="0.25">
      <c r="A35" s="44" t="s">
        <v>126</v>
      </c>
      <c r="B35" s="28" t="s">
        <v>121</v>
      </c>
      <c r="C35" s="45"/>
      <c r="D35" s="46">
        <f t="shared" ref="D35:E38" si="2">D36</f>
        <v>2605.6999999999998</v>
      </c>
      <c r="E35" s="46">
        <f t="shared" si="2"/>
        <v>2654.5</v>
      </c>
    </row>
    <row r="36" spans="1:5" ht="25.5" x14ac:dyDescent="0.2">
      <c r="A36" s="47" t="s">
        <v>132</v>
      </c>
      <c r="B36" s="28" t="s">
        <v>122</v>
      </c>
      <c r="C36" s="45"/>
      <c r="D36" s="46">
        <f t="shared" si="2"/>
        <v>2605.6999999999998</v>
      </c>
      <c r="E36" s="46">
        <f t="shared" si="2"/>
        <v>2654.5</v>
      </c>
    </row>
    <row r="37" spans="1:5" ht="25.5" x14ac:dyDescent="0.2">
      <c r="A37" s="47" t="s">
        <v>125</v>
      </c>
      <c r="B37" s="28" t="s">
        <v>123</v>
      </c>
      <c r="C37" s="45"/>
      <c r="D37" s="48">
        <f t="shared" si="2"/>
        <v>2605.6999999999998</v>
      </c>
      <c r="E37" s="48">
        <f t="shared" si="2"/>
        <v>2654.5</v>
      </c>
    </row>
    <row r="38" spans="1:5" x14ac:dyDescent="0.2">
      <c r="A38" s="22" t="s">
        <v>28</v>
      </c>
      <c r="B38" s="8" t="s">
        <v>123</v>
      </c>
      <c r="C38" s="23">
        <v>300</v>
      </c>
      <c r="D38" s="24">
        <f t="shared" si="2"/>
        <v>2605.6999999999998</v>
      </c>
      <c r="E38" s="24">
        <f t="shared" si="2"/>
        <v>2654.5</v>
      </c>
    </row>
    <row r="39" spans="1:5" ht="25.5" x14ac:dyDescent="0.2">
      <c r="A39" s="49" t="s">
        <v>181</v>
      </c>
      <c r="B39" s="8" t="s">
        <v>123</v>
      </c>
      <c r="C39" s="23">
        <v>320</v>
      </c>
      <c r="D39" s="36">
        <v>2605.6999999999998</v>
      </c>
      <c r="E39" s="36">
        <v>2654.5</v>
      </c>
    </row>
    <row r="40" spans="1:5" ht="55.5" customHeight="1" x14ac:dyDescent="0.25">
      <c r="A40" s="27" t="s">
        <v>127</v>
      </c>
      <c r="B40" s="28" t="s">
        <v>39</v>
      </c>
      <c r="C40" s="29"/>
      <c r="D40" s="30">
        <f>D41+D44</f>
        <v>14622.8</v>
      </c>
      <c r="E40" s="30">
        <f>E41+E44</f>
        <v>13731.099999999999</v>
      </c>
    </row>
    <row r="41" spans="1:5" ht="23.25" customHeight="1" x14ac:dyDescent="0.25">
      <c r="A41" s="33" t="s">
        <v>1</v>
      </c>
      <c r="B41" s="28" t="s">
        <v>106</v>
      </c>
      <c r="C41" s="43"/>
      <c r="D41" s="30">
        <f>D42</f>
        <v>14132.5</v>
      </c>
      <c r="E41" s="30">
        <f>E42</f>
        <v>13116.8</v>
      </c>
    </row>
    <row r="42" spans="1:5" ht="42" customHeight="1" x14ac:dyDescent="0.2">
      <c r="A42" s="17" t="s">
        <v>36</v>
      </c>
      <c r="B42" s="8" t="s">
        <v>106</v>
      </c>
      <c r="C42" s="8">
        <v>100</v>
      </c>
      <c r="D42" s="35">
        <f>D43</f>
        <v>14132.5</v>
      </c>
      <c r="E42" s="35">
        <f>E43</f>
        <v>13116.8</v>
      </c>
    </row>
    <row r="43" spans="1:5" ht="27" customHeight="1" x14ac:dyDescent="0.2">
      <c r="A43" s="17" t="s">
        <v>37</v>
      </c>
      <c r="B43" s="8" t="s">
        <v>106</v>
      </c>
      <c r="C43" s="8">
        <v>120</v>
      </c>
      <c r="D43" s="36">
        <v>14132.5</v>
      </c>
      <c r="E43" s="36">
        <v>13116.8</v>
      </c>
    </row>
    <row r="44" spans="1:5" ht="31.5" customHeight="1" x14ac:dyDescent="0.25">
      <c r="A44" s="50" t="s">
        <v>197</v>
      </c>
      <c r="B44" s="28" t="s">
        <v>78</v>
      </c>
      <c r="C44" s="43"/>
      <c r="D44" s="51">
        <f>D45</f>
        <v>490.3</v>
      </c>
      <c r="E44" s="51">
        <f>E45</f>
        <v>614.29999999999995</v>
      </c>
    </row>
    <row r="45" spans="1:5" ht="42" customHeight="1" x14ac:dyDescent="0.2">
      <c r="A45" s="17" t="s">
        <v>36</v>
      </c>
      <c r="B45" s="8" t="s">
        <v>78</v>
      </c>
      <c r="C45" s="8">
        <v>100</v>
      </c>
      <c r="D45" s="52">
        <f>D46</f>
        <v>490.3</v>
      </c>
      <c r="E45" s="52">
        <f>E46</f>
        <v>614.29999999999995</v>
      </c>
    </row>
    <row r="46" spans="1:5" ht="32.25" customHeight="1" x14ac:dyDescent="0.2">
      <c r="A46" s="17" t="s">
        <v>37</v>
      </c>
      <c r="B46" s="8" t="s">
        <v>78</v>
      </c>
      <c r="C46" s="8">
        <v>120</v>
      </c>
      <c r="D46" s="52">
        <v>490.3</v>
      </c>
      <c r="E46" s="53">
        <v>614.29999999999995</v>
      </c>
    </row>
    <row r="47" spans="1:5" ht="51.75" customHeight="1" x14ac:dyDescent="0.25">
      <c r="A47" s="27" t="s">
        <v>130</v>
      </c>
      <c r="B47" s="28" t="s">
        <v>54</v>
      </c>
      <c r="C47" s="29"/>
      <c r="D47" s="30">
        <f>D48+D63+D88+D105</f>
        <v>669156.80000000005</v>
      </c>
      <c r="E47" s="30">
        <f>E48+E63+E88+E105</f>
        <v>732740.29999999993</v>
      </c>
    </row>
    <row r="48" spans="1:5" ht="33" customHeight="1" x14ac:dyDescent="0.25">
      <c r="A48" s="31" t="s">
        <v>53</v>
      </c>
      <c r="B48" s="28" t="s">
        <v>55</v>
      </c>
      <c r="C48" s="32"/>
      <c r="D48" s="30">
        <f>D49+D52+D55+D60</f>
        <v>156681.9</v>
      </c>
      <c r="E48" s="30">
        <f>E49+E52+E55+E60</f>
        <v>173121.5</v>
      </c>
    </row>
    <row r="49" spans="1:5" ht="22.5" customHeight="1" x14ac:dyDescent="0.25">
      <c r="A49" s="33" t="s">
        <v>2</v>
      </c>
      <c r="B49" s="28" t="s">
        <v>56</v>
      </c>
      <c r="C49" s="43"/>
      <c r="D49" s="30">
        <f>D50</f>
        <v>70442.399999999994</v>
      </c>
      <c r="E49" s="30">
        <f>E50</f>
        <v>65379.7</v>
      </c>
    </row>
    <row r="50" spans="1:5" ht="25.5" x14ac:dyDescent="0.2">
      <c r="A50" s="22" t="s">
        <v>57</v>
      </c>
      <c r="B50" s="8" t="s">
        <v>56</v>
      </c>
      <c r="C50" s="8">
        <v>600</v>
      </c>
      <c r="D50" s="35">
        <f>D51</f>
        <v>70442.399999999994</v>
      </c>
      <c r="E50" s="35">
        <f>E51</f>
        <v>65379.7</v>
      </c>
    </row>
    <row r="51" spans="1:5" ht="16.5" customHeight="1" x14ac:dyDescent="0.2">
      <c r="A51" s="22" t="s">
        <v>17</v>
      </c>
      <c r="B51" s="8" t="s">
        <v>56</v>
      </c>
      <c r="C51" s="8">
        <v>610</v>
      </c>
      <c r="D51" s="41">
        <v>70442.399999999994</v>
      </c>
      <c r="E51" s="41">
        <v>65379.7</v>
      </c>
    </row>
    <row r="52" spans="1:5" ht="135" customHeight="1" x14ac:dyDescent="0.25">
      <c r="A52" s="54" t="s">
        <v>31</v>
      </c>
      <c r="B52" s="28" t="s">
        <v>79</v>
      </c>
      <c r="C52" s="43"/>
      <c r="D52" s="30">
        <f>D53</f>
        <v>84093</v>
      </c>
      <c r="E52" s="30">
        <f>E53</f>
        <v>105353.5</v>
      </c>
    </row>
    <row r="53" spans="1:5" ht="25.5" x14ac:dyDescent="0.2">
      <c r="A53" s="22" t="s">
        <v>57</v>
      </c>
      <c r="B53" s="8" t="s">
        <v>79</v>
      </c>
      <c r="C53" s="8">
        <v>600</v>
      </c>
      <c r="D53" s="35">
        <f>D54</f>
        <v>84093</v>
      </c>
      <c r="E53" s="35">
        <f>E54</f>
        <v>105353.5</v>
      </c>
    </row>
    <row r="54" spans="1:5" ht="26.25" customHeight="1" x14ac:dyDescent="0.2">
      <c r="A54" s="22" t="s">
        <v>17</v>
      </c>
      <c r="B54" s="8" t="s">
        <v>79</v>
      </c>
      <c r="C54" s="8">
        <v>610</v>
      </c>
      <c r="D54" s="35">
        <v>84093</v>
      </c>
      <c r="E54" s="53">
        <v>105353.5</v>
      </c>
    </row>
    <row r="55" spans="1:5" ht="69" customHeight="1" x14ac:dyDescent="0.25">
      <c r="A55" s="33" t="s">
        <v>29</v>
      </c>
      <c r="B55" s="28" t="s">
        <v>82</v>
      </c>
      <c r="C55" s="55"/>
      <c r="D55" s="30">
        <f>D56+D58</f>
        <v>956.5</v>
      </c>
      <c r="E55" s="30">
        <f>E56+E58</f>
        <v>1198.3</v>
      </c>
    </row>
    <row r="56" spans="1:5" ht="25.5" x14ac:dyDescent="0.2">
      <c r="A56" s="17" t="s">
        <v>194</v>
      </c>
      <c r="B56" s="8" t="s">
        <v>82</v>
      </c>
      <c r="C56" s="56">
        <v>200</v>
      </c>
      <c r="D56" s="35">
        <f>D57</f>
        <v>9.5</v>
      </c>
      <c r="E56" s="35">
        <f>E57</f>
        <v>12.3</v>
      </c>
    </row>
    <row r="57" spans="1:5" ht="25.5" x14ac:dyDescent="0.2">
      <c r="A57" s="17" t="s">
        <v>38</v>
      </c>
      <c r="B57" s="8" t="s">
        <v>82</v>
      </c>
      <c r="C57" s="56">
        <v>240</v>
      </c>
      <c r="D57" s="35">
        <v>9.5</v>
      </c>
      <c r="E57" s="53">
        <v>12.3</v>
      </c>
    </row>
    <row r="58" spans="1:5" x14ac:dyDescent="0.2">
      <c r="A58" s="22" t="s">
        <v>28</v>
      </c>
      <c r="B58" s="8" t="s">
        <v>82</v>
      </c>
      <c r="C58" s="8">
        <v>300</v>
      </c>
      <c r="D58" s="35">
        <f>D59</f>
        <v>947</v>
      </c>
      <c r="E58" s="35">
        <f>E59</f>
        <v>1186</v>
      </c>
    </row>
    <row r="59" spans="1:5" ht="24" customHeight="1" x14ac:dyDescent="0.2">
      <c r="A59" s="49" t="s">
        <v>181</v>
      </c>
      <c r="B59" s="8" t="s">
        <v>82</v>
      </c>
      <c r="C59" s="56">
        <v>320</v>
      </c>
      <c r="D59" s="35">
        <v>947</v>
      </c>
      <c r="E59" s="53">
        <v>1186</v>
      </c>
    </row>
    <row r="60" spans="1:5" ht="30.75" customHeight="1" x14ac:dyDescent="0.25">
      <c r="A60" s="50" t="s">
        <v>210</v>
      </c>
      <c r="B60" s="57" t="s">
        <v>209</v>
      </c>
      <c r="C60" s="57"/>
      <c r="D60" s="46">
        <f>D61</f>
        <v>1190</v>
      </c>
      <c r="E60" s="46">
        <f>E61</f>
        <v>1190</v>
      </c>
    </row>
    <row r="61" spans="1:5" ht="33" customHeight="1" x14ac:dyDescent="0.2">
      <c r="A61" s="22" t="s">
        <v>57</v>
      </c>
      <c r="B61" s="23" t="s">
        <v>209</v>
      </c>
      <c r="C61" s="23">
        <v>600</v>
      </c>
      <c r="D61" s="24">
        <f>D62</f>
        <v>1190</v>
      </c>
      <c r="E61" s="24">
        <f>E62</f>
        <v>1190</v>
      </c>
    </row>
    <row r="62" spans="1:5" ht="24" customHeight="1" x14ac:dyDescent="0.2">
      <c r="A62" s="15" t="s">
        <v>17</v>
      </c>
      <c r="B62" s="23" t="s">
        <v>209</v>
      </c>
      <c r="C62" s="23">
        <v>610</v>
      </c>
      <c r="D62" s="24">
        <v>1190</v>
      </c>
      <c r="E62" s="24">
        <v>1190</v>
      </c>
    </row>
    <row r="63" spans="1:5" ht="33" customHeight="1" x14ac:dyDescent="0.25">
      <c r="A63" s="31" t="s">
        <v>198</v>
      </c>
      <c r="B63" s="28" t="s">
        <v>58</v>
      </c>
      <c r="C63" s="32"/>
      <c r="D63" s="30">
        <f>D64+D67+D70+D73+D76+D79+D85+D82</f>
        <v>446765.6</v>
      </c>
      <c r="E63" s="30">
        <f>E64+E67+E70+E73+E76+E79+E85+E82</f>
        <v>496864.7</v>
      </c>
    </row>
    <row r="64" spans="1:5" ht="30" x14ac:dyDescent="0.25">
      <c r="A64" s="33" t="s">
        <v>59</v>
      </c>
      <c r="B64" s="28" t="s">
        <v>60</v>
      </c>
      <c r="C64" s="43"/>
      <c r="D64" s="30">
        <f>D65</f>
        <v>132439</v>
      </c>
      <c r="E64" s="30">
        <f>E65</f>
        <v>122879.9</v>
      </c>
    </row>
    <row r="65" spans="1:5" ht="25.5" x14ac:dyDescent="0.2">
      <c r="A65" s="22" t="s">
        <v>57</v>
      </c>
      <c r="B65" s="8" t="s">
        <v>60</v>
      </c>
      <c r="C65" s="8">
        <v>600</v>
      </c>
      <c r="D65" s="35">
        <f>D66</f>
        <v>132439</v>
      </c>
      <c r="E65" s="35">
        <f>E66</f>
        <v>122879.9</v>
      </c>
    </row>
    <row r="66" spans="1:5" ht="21" customHeight="1" x14ac:dyDescent="0.2">
      <c r="A66" s="22" t="s">
        <v>17</v>
      </c>
      <c r="B66" s="8" t="s">
        <v>60</v>
      </c>
      <c r="C66" s="8">
        <v>610</v>
      </c>
      <c r="D66" s="41">
        <v>132439</v>
      </c>
      <c r="E66" s="41">
        <f>122880-0.1</f>
        <v>122879.9</v>
      </c>
    </row>
    <row r="67" spans="1:5" ht="81" customHeight="1" x14ac:dyDescent="0.25">
      <c r="A67" s="58" t="s">
        <v>177</v>
      </c>
      <c r="B67" s="45" t="s">
        <v>176</v>
      </c>
      <c r="C67" s="59"/>
      <c r="D67" s="48">
        <f>D68</f>
        <v>2750</v>
      </c>
      <c r="E67" s="48">
        <f>E68</f>
        <v>2712</v>
      </c>
    </row>
    <row r="68" spans="1:5" ht="29.25" customHeight="1" x14ac:dyDescent="0.2">
      <c r="A68" s="22" t="s">
        <v>57</v>
      </c>
      <c r="B68" s="23" t="s">
        <v>176</v>
      </c>
      <c r="C68" s="60">
        <v>600</v>
      </c>
      <c r="D68" s="41">
        <f>D69</f>
        <v>2750</v>
      </c>
      <c r="E68" s="41">
        <f>E69</f>
        <v>2712</v>
      </c>
    </row>
    <row r="69" spans="1:5" ht="21" customHeight="1" x14ac:dyDescent="0.2">
      <c r="A69" s="61" t="s">
        <v>17</v>
      </c>
      <c r="B69" s="23" t="s">
        <v>176</v>
      </c>
      <c r="C69" s="60">
        <v>610</v>
      </c>
      <c r="D69" s="41">
        <v>2750</v>
      </c>
      <c r="E69" s="41">
        <v>2712</v>
      </c>
    </row>
    <row r="70" spans="1:5" ht="45" x14ac:dyDescent="0.25">
      <c r="A70" s="50" t="s">
        <v>168</v>
      </c>
      <c r="B70" s="45" t="s">
        <v>139</v>
      </c>
      <c r="C70" s="38"/>
      <c r="D70" s="30">
        <f>D71</f>
        <v>28883.9</v>
      </c>
      <c r="E70" s="30">
        <f>E71</f>
        <v>28883.9</v>
      </c>
    </row>
    <row r="71" spans="1:5" ht="25.5" x14ac:dyDescent="0.2">
      <c r="A71" s="22" t="s">
        <v>57</v>
      </c>
      <c r="B71" s="38" t="s">
        <v>139</v>
      </c>
      <c r="C71" s="38">
        <v>600</v>
      </c>
      <c r="D71" s="35">
        <f>D72</f>
        <v>28883.9</v>
      </c>
      <c r="E71" s="35">
        <f>E72</f>
        <v>28883.9</v>
      </c>
    </row>
    <row r="72" spans="1:5" x14ac:dyDescent="0.2">
      <c r="A72" s="49" t="s">
        <v>17</v>
      </c>
      <c r="B72" s="38" t="s">
        <v>139</v>
      </c>
      <c r="C72" s="38">
        <v>610</v>
      </c>
      <c r="D72" s="35">
        <v>28883.9</v>
      </c>
      <c r="E72" s="53">
        <v>28883.9</v>
      </c>
    </row>
    <row r="73" spans="1:5" ht="60" x14ac:dyDescent="0.2">
      <c r="A73" s="62" t="s">
        <v>208</v>
      </c>
      <c r="B73" s="45" t="s">
        <v>207</v>
      </c>
      <c r="C73" s="23"/>
      <c r="D73" s="46">
        <f>D74</f>
        <v>2951</v>
      </c>
      <c r="E73" s="46">
        <f>E74</f>
        <v>3697.1</v>
      </c>
    </row>
    <row r="74" spans="1:5" ht="25.5" x14ac:dyDescent="0.2">
      <c r="A74" s="22" t="s">
        <v>57</v>
      </c>
      <c r="B74" s="38" t="s">
        <v>207</v>
      </c>
      <c r="C74" s="23">
        <v>600</v>
      </c>
      <c r="D74" s="24">
        <f>D75</f>
        <v>2951</v>
      </c>
      <c r="E74" s="24">
        <f>E75</f>
        <v>3697.1</v>
      </c>
    </row>
    <row r="75" spans="1:5" x14ac:dyDescent="0.2">
      <c r="A75" s="49" t="s">
        <v>17</v>
      </c>
      <c r="B75" s="38" t="s">
        <v>207</v>
      </c>
      <c r="C75" s="23">
        <v>610</v>
      </c>
      <c r="D75" s="24">
        <v>2951</v>
      </c>
      <c r="E75" s="53">
        <v>3697.1</v>
      </c>
    </row>
    <row r="76" spans="1:5" ht="137.25" customHeight="1" x14ac:dyDescent="0.25">
      <c r="A76" s="54" t="s">
        <v>31</v>
      </c>
      <c r="B76" s="28" t="s">
        <v>80</v>
      </c>
      <c r="C76" s="28"/>
      <c r="D76" s="30">
        <f>D77</f>
        <v>242649.9</v>
      </c>
      <c r="E76" s="30">
        <f>E77</f>
        <v>303997</v>
      </c>
    </row>
    <row r="77" spans="1:5" ht="25.5" x14ac:dyDescent="0.2">
      <c r="A77" s="22" t="s">
        <v>57</v>
      </c>
      <c r="B77" s="8" t="s">
        <v>80</v>
      </c>
      <c r="C77" s="8">
        <v>600</v>
      </c>
      <c r="D77" s="35">
        <f>D78</f>
        <v>242649.9</v>
      </c>
      <c r="E77" s="35">
        <f>E78</f>
        <v>303997</v>
      </c>
    </row>
    <row r="78" spans="1:5" x14ac:dyDescent="0.2">
      <c r="A78" s="22" t="s">
        <v>17</v>
      </c>
      <c r="B78" s="8" t="s">
        <v>80</v>
      </c>
      <c r="C78" s="8">
        <v>610</v>
      </c>
      <c r="D78" s="35">
        <v>242649.9</v>
      </c>
      <c r="E78" s="53">
        <v>303997</v>
      </c>
    </row>
    <row r="79" spans="1:5" ht="45" x14ac:dyDescent="0.25">
      <c r="A79" s="63" t="s">
        <v>169</v>
      </c>
      <c r="B79" s="28" t="s">
        <v>81</v>
      </c>
      <c r="C79" s="43"/>
      <c r="D79" s="30">
        <f>D80</f>
        <v>4027</v>
      </c>
      <c r="E79" s="30">
        <f>E80</f>
        <v>5045.1000000000004</v>
      </c>
    </row>
    <row r="80" spans="1:5" ht="25.5" x14ac:dyDescent="0.2">
      <c r="A80" s="22" t="s">
        <v>57</v>
      </c>
      <c r="B80" s="8" t="s">
        <v>81</v>
      </c>
      <c r="C80" s="8">
        <v>600</v>
      </c>
      <c r="D80" s="35">
        <f>D81</f>
        <v>4027</v>
      </c>
      <c r="E80" s="35">
        <f>E81</f>
        <v>5045.1000000000004</v>
      </c>
    </row>
    <row r="81" spans="1:5" ht="19.5" customHeight="1" x14ac:dyDescent="0.2">
      <c r="A81" s="22" t="s">
        <v>17</v>
      </c>
      <c r="B81" s="8" t="s">
        <v>81</v>
      </c>
      <c r="C81" s="8">
        <v>610</v>
      </c>
      <c r="D81" s="35">
        <v>4027</v>
      </c>
      <c r="E81" s="53">
        <v>5045.1000000000004</v>
      </c>
    </row>
    <row r="82" spans="1:5" ht="34.5" customHeight="1" x14ac:dyDescent="0.25">
      <c r="A82" s="50" t="s">
        <v>210</v>
      </c>
      <c r="B82" s="45" t="s">
        <v>211</v>
      </c>
      <c r="C82" s="45"/>
      <c r="D82" s="48">
        <f>D83</f>
        <v>3150</v>
      </c>
      <c r="E82" s="48">
        <f>E83</f>
        <v>980</v>
      </c>
    </row>
    <row r="83" spans="1:5" ht="35.25" customHeight="1" x14ac:dyDescent="0.2">
      <c r="A83" s="22" t="s">
        <v>57</v>
      </c>
      <c r="B83" s="38" t="s">
        <v>211</v>
      </c>
      <c r="C83" s="38">
        <v>600</v>
      </c>
      <c r="D83" s="41">
        <f>D84</f>
        <v>3150</v>
      </c>
      <c r="E83" s="41">
        <f>E84</f>
        <v>980</v>
      </c>
    </row>
    <row r="84" spans="1:5" ht="19.5" customHeight="1" x14ac:dyDescent="0.2">
      <c r="A84" s="49" t="s">
        <v>17</v>
      </c>
      <c r="B84" s="38" t="s">
        <v>211</v>
      </c>
      <c r="C84" s="38">
        <v>610</v>
      </c>
      <c r="D84" s="41">
        <v>3150</v>
      </c>
      <c r="E84" s="41">
        <v>980</v>
      </c>
    </row>
    <row r="85" spans="1:5" ht="38.25" x14ac:dyDescent="0.2">
      <c r="A85" s="64" t="s">
        <v>160</v>
      </c>
      <c r="B85" s="45" t="s">
        <v>161</v>
      </c>
      <c r="C85" s="45"/>
      <c r="D85" s="48">
        <f>D86</f>
        <v>29914.799999999999</v>
      </c>
      <c r="E85" s="48">
        <f>E86</f>
        <v>28669.7</v>
      </c>
    </row>
    <row r="86" spans="1:5" ht="25.5" x14ac:dyDescent="0.2">
      <c r="A86" s="22" t="s">
        <v>57</v>
      </c>
      <c r="B86" s="38" t="s">
        <v>161</v>
      </c>
      <c r="C86" s="38">
        <v>600</v>
      </c>
      <c r="D86" s="41">
        <f>D87</f>
        <v>29914.799999999999</v>
      </c>
      <c r="E86" s="41">
        <f>E87</f>
        <v>28669.7</v>
      </c>
    </row>
    <row r="87" spans="1:5" ht="14.25" x14ac:dyDescent="0.2">
      <c r="A87" s="49" t="s">
        <v>17</v>
      </c>
      <c r="B87" s="38" t="s">
        <v>161</v>
      </c>
      <c r="C87" s="38">
        <v>610</v>
      </c>
      <c r="D87" s="65">
        <v>29914.799999999999</v>
      </c>
      <c r="E87" s="53">
        <v>28669.7</v>
      </c>
    </row>
    <row r="88" spans="1:5" ht="45" customHeight="1" x14ac:dyDescent="0.25">
      <c r="A88" s="66" t="s">
        <v>97</v>
      </c>
      <c r="B88" s="28" t="s">
        <v>61</v>
      </c>
      <c r="C88" s="32"/>
      <c r="D88" s="30">
        <f>D89+D102+D92+D99</f>
        <v>46998.400000000001</v>
      </c>
      <c r="E88" s="30">
        <f>E89+E102+E92+E99</f>
        <v>45073.1</v>
      </c>
    </row>
    <row r="89" spans="1:5" ht="27" customHeight="1" x14ac:dyDescent="0.25">
      <c r="A89" s="33" t="s">
        <v>3</v>
      </c>
      <c r="B89" s="28" t="s">
        <v>62</v>
      </c>
      <c r="C89" s="43"/>
      <c r="D89" s="30">
        <f>D90</f>
        <v>32543.9</v>
      </c>
      <c r="E89" s="30">
        <f>E90</f>
        <v>29487.200000000001</v>
      </c>
    </row>
    <row r="90" spans="1:5" ht="29.25" customHeight="1" x14ac:dyDescent="0.2">
      <c r="A90" s="22" t="s">
        <v>57</v>
      </c>
      <c r="B90" s="8" t="s">
        <v>62</v>
      </c>
      <c r="C90" s="8">
        <v>600</v>
      </c>
      <c r="D90" s="35">
        <f>D91</f>
        <v>32543.9</v>
      </c>
      <c r="E90" s="35">
        <f>E91</f>
        <v>29487.200000000001</v>
      </c>
    </row>
    <row r="91" spans="1:5" s="18" customFormat="1" ht="15.75" x14ac:dyDescent="0.25">
      <c r="A91" s="22" t="s">
        <v>17</v>
      </c>
      <c r="B91" s="8" t="s">
        <v>62</v>
      </c>
      <c r="C91" s="8">
        <v>610</v>
      </c>
      <c r="D91" s="41">
        <v>32543.9</v>
      </c>
      <c r="E91" s="41">
        <v>29487.200000000001</v>
      </c>
    </row>
    <row r="92" spans="1:5" s="18" customFormat="1" ht="45" x14ac:dyDescent="0.25">
      <c r="A92" s="54" t="s">
        <v>142</v>
      </c>
      <c r="B92" s="28" t="s">
        <v>141</v>
      </c>
      <c r="C92" s="43"/>
      <c r="D92" s="30">
        <f>D93+D97</f>
        <v>9980.6</v>
      </c>
      <c r="E92" s="30">
        <f>E93+E97</f>
        <v>9980.6</v>
      </c>
    </row>
    <row r="93" spans="1:5" s="18" customFormat="1" ht="26.25" x14ac:dyDescent="0.25">
      <c r="A93" s="22" t="s">
        <v>57</v>
      </c>
      <c r="B93" s="8" t="s">
        <v>141</v>
      </c>
      <c r="C93" s="8">
        <v>600</v>
      </c>
      <c r="D93" s="35">
        <f>D94+D95+D96</f>
        <v>9880.6</v>
      </c>
      <c r="E93" s="35">
        <f>E94+E95+E96</f>
        <v>9880.6</v>
      </c>
    </row>
    <row r="94" spans="1:5" s="18" customFormat="1" ht="15.75" x14ac:dyDescent="0.25">
      <c r="A94" s="22" t="s">
        <v>17</v>
      </c>
      <c r="B94" s="8" t="s">
        <v>141</v>
      </c>
      <c r="C94" s="8">
        <v>610</v>
      </c>
      <c r="D94" s="41">
        <f>8590.9+1089.7</f>
        <v>9680.6</v>
      </c>
      <c r="E94" s="41">
        <f>7989.5+1691.1</f>
        <v>9680.6</v>
      </c>
    </row>
    <row r="95" spans="1:5" s="18" customFormat="1" ht="15.75" x14ac:dyDescent="0.25">
      <c r="A95" s="49" t="s">
        <v>116</v>
      </c>
      <c r="B95" s="8" t="s">
        <v>141</v>
      </c>
      <c r="C95" s="8">
        <v>620</v>
      </c>
      <c r="D95" s="41">
        <v>100</v>
      </c>
      <c r="E95" s="41">
        <v>100</v>
      </c>
    </row>
    <row r="96" spans="1:5" s="18" customFormat="1" ht="57.75" x14ac:dyDescent="0.25">
      <c r="A96" s="15" t="s">
        <v>193</v>
      </c>
      <c r="B96" s="8" t="s">
        <v>141</v>
      </c>
      <c r="C96" s="8">
        <v>630</v>
      </c>
      <c r="D96" s="41">
        <v>100</v>
      </c>
      <c r="E96" s="41">
        <v>100</v>
      </c>
    </row>
    <row r="97" spans="1:5" s="18" customFormat="1" ht="15.75" x14ac:dyDescent="0.25">
      <c r="A97" s="49" t="s">
        <v>16</v>
      </c>
      <c r="B97" s="8" t="s">
        <v>141</v>
      </c>
      <c r="C97" s="8">
        <v>800</v>
      </c>
      <c r="D97" s="35">
        <f>D98</f>
        <v>100</v>
      </c>
      <c r="E97" s="35">
        <f>E98</f>
        <v>100</v>
      </c>
    </row>
    <row r="98" spans="1:5" s="18" customFormat="1" ht="39" x14ac:dyDescent="0.25">
      <c r="A98" s="67" t="s">
        <v>174</v>
      </c>
      <c r="B98" s="8" t="s">
        <v>141</v>
      </c>
      <c r="C98" s="8">
        <v>810</v>
      </c>
      <c r="D98" s="35">
        <v>100</v>
      </c>
      <c r="E98" s="41">
        <v>100</v>
      </c>
    </row>
    <row r="99" spans="1:5" s="18" customFormat="1" ht="67.5" customHeight="1" x14ac:dyDescent="0.25">
      <c r="A99" s="33" t="s">
        <v>170</v>
      </c>
      <c r="B99" s="28" t="s">
        <v>120</v>
      </c>
      <c r="C99" s="43"/>
      <c r="D99" s="30">
        <f>D100</f>
        <v>2029.3</v>
      </c>
      <c r="E99" s="30">
        <f>E100</f>
        <v>2542.1999999999998</v>
      </c>
    </row>
    <row r="100" spans="1:5" s="18" customFormat="1" ht="27.75" customHeight="1" x14ac:dyDescent="0.25">
      <c r="A100" s="22" t="s">
        <v>57</v>
      </c>
      <c r="B100" s="8" t="s">
        <v>120</v>
      </c>
      <c r="C100" s="8">
        <v>600</v>
      </c>
      <c r="D100" s="35">
        <f>D101</f>
        <v>2029.3</v>
      </c>
      <c r="E100" s="35">
        <f>E101</f>
        <v>2542.1999999999998</v>
      </c>
    </row>
    <row r="101" spans="1:5" s="18" customFormat="1" ht="15.75" x14ac:dyDescent="0.25">
      <c r="A101" s="22" t="s">
        <v>17</v>
      </c>
      <c r="B101" s="8" t="s">
        <v>120</v>
      </c>
      <c r="C101" s="8">
        <v>610</v>
      </c>
      <c r="D101" s="35">
        <v>2029.3</v>
      </c>
      <c r="E101" s="24">
        <v>2542.1999999999998</v>
      </c>
    </row>
    <row r="102" spans="1:5" s="18" customFormat="1" ht="73.5" customHeight="1" x14ac:dyDescent="0.25">
      <c r="A102" s="33" t="s">
        <v>27</v>
      </c>
      <c r="B102" s="28" t="s">
        <v>124</v>
      </c>
      <c r="C102" s="28"/>
      <c r="D102" s="30">
        <f>D103</f>
        <v>2444.6</v>
      </c>
      <c r="E102" s="30">
        <f>E103</f>
        <v>3063.1</v>
      </c>
    </row>
    <row r="103" spans="1:5" s="18" customFormat="1" ht="36.75" customHeight="1" x14ac:dyDescent="0.25">
      <c r="A103" s="22" t="s">
        <v>57</v>
      </c>
      <c r="B103" s="8" t="s">
        <v>124</v>
      </c>
      <c r="C103" s="8">
        <v>600</v>
      </c>
      <c r="D103" s="35">
        <f>D104</f>
        <v>2444.6</v>
      </c>
      <c r="E103" s="35">
        <f>E104</f>
        <v>3063.1</v>
      </c>
    </row>
    <row r="104" spans="1:5" s="18" customFormat="1" ht="21.75" customHeight="1" x14ac:dyDescent="0.25">
      <c r="A104" s="22" t="s">
        <v>17</v>
      </c>
      <c r="B104" s="8" t="s">
        <v>124</v>
      </c>
      <c r="C104" s="8">
        <v>610</v>
      </c>
      <c r="D104" s="41">
        <f>2444.5+0.1</f>
        <v>2444.6</v>
      </c>
      <c r="E104" s="41">
        <v>3063.1</v>
      </c>
    </row>
    <row r="105" spans="1:5" ht="53.25" customHeight="1" x14ac:dyDescent="0.25">
      <c r="A105" s="66" t="s">
        <v>173</v>
      </c>
      <c r="B105" s="28" t="s">
        <v>63</v>
      </c>
      <c r="C105" s="32"/>
      <c r="D105" s="30">
        <f>D106+D114+D111+D119</f>
        <v>18710.900000000001</v>
      </c>
      <c r="E105" s="30">
        <f>E106+E114+E111+E119</f>
        <v>17681</v>
      </c>
    </row>
    <row r="106" spans="1:5" ht="40.5" customHeight="1" x14ac:dyDescent="0.25">
      <c r="A106" s="33" t="s">
        <v>98</v>
      </c>
      <c r="B106" s="28" t="s">
        <v>64</v>
      </c>
      <c r="C106" s="43"/>
      <c r="D106" s="30">
        <f>D107+D109</f>
        <v>10711.1</v>
      </c>
      <c r="E106" s="30">
        <f>E107+E109</f>
        <v>9940.8000000000011</v>
      </c>
    </row>
    <row r="107" spans="1:5" ht="40.5" customHeight="1" x14ac:dyDescent="0.2">
      <c r="A107" s="17" t="s">
        <v>36</v>
      </c>
      <c r="B107" s="8" t="s">
        <v>64</v>
      </c>
      <c r="C107" s="8">
        <v>100</v>
      </c>
      <c r="D107" s="35">
        <f>D108</f>
        <v>9698.7000000000007</v>
      </c>
      <c r="E107" s="35">
        <f>E108</f>
        <v>9001.2000000000007</v>
      </c>
    </row>
    <row r="108" spans="1:5" s="19" customFormat="1" ht="33" customHeight="1" x14ac:dyDescent="0.25">
      <c r="A108" s="22" t="s">
        <v>180</v>
      </c>
      <c r="B108" s="8" t="s">
        <v>64</v>
      </c>
      <c r="C108" s="8">
        <v>110</v>
      </c>
      <c r="D108" s="41">
        <v>9698.7000000000007</v>
      </c>
      <c r="E108" s="41">
        <v>9001.2000000000007</v>
      </c>
    </row>
    <row r="109" spans="1:5" ht="30" customHeight="1" x14ac:dyDescent="0.2">
      <c r="A109" s="17" t="s">
        <v>194</v>
      </c>
      <c r="B109" s="8" t="s">
        <v>64</v>
      </c>
      <c r="C109" s="8">
        <v>200</v>
      </c>
      <c r="D109" s="35">
        <f>D110</f>
        <v>1012.4</v>
      </c>
      <c r="E109" s="35">
        <f>E110</f>
        <v>939.6</v>
      </c>
    </row>
    <row r="110" spans="1:5" ht="24" customHeight="1" x14ac:dyDescent="0.2">
      <c r="A110" s="17" t="s">
        <v>38</v>
      </c>
      <c r="B110" s="8" t="s">
        <v>64</v>
      </c>
      <c r="C110" s="8">
        <v>240</v>
      </c>
      <c r="D110" s="36">
        <v>1012.4</v>
      </c>
      <c r="E110" s="36">
        <v>939.6</v>
      </c>
    </row>
    <row r="111" spans="1:5" ht="23.25" customHeight="1" x14ac:dyDescent="0.25">
      <c r="A111" s="33" t="s">
        <v>1</v>
      </c>
      <c r="B111" s="28" t="s">
        <v>107</v>
      </c>
      <c r="C111" s="43"/>
      <c r="D111" s="30">
        <f>D112</f>
        <v>3802</v>
      </c>
      <c r="E111" s="30">
        <f>E112</f>
        <v>3528.8</v>
      </c>
    </row>
    <row r="112" spans="1:5" ht="39.75" customHeight="1" x14ac:dyDescent="0.2">
      <c r="A112" s="17" t="s">
        <v>36</v>
      </c>
      <c r="B112" s="8" t="s">
        <v>107</v>
      </c>
      <c r="C112" s="8">
        <v>100</v>
      </c>
      <c r="D112" s="35">
        <f>D113</f>
        <v>3802</v>
      </c>
      <c r="E112" s="35">
        <f>E113</f>
        <v>3528.8</v>
      </c>
    </row>
    <row r="113" spans="1:5" ht="29.25" customHeight="1" x14ac:dyDescent="0.2">
      <c r="A113" s="17" t="s">
        <v>37</v>
      </c>
      <c r="B113" s="8" t="s">
        <v>107</v>
      </c>
      <c r="C113" s="8">
        <v>120</v>
      </c>
      <c r="D113" s="41">
        <v>3802</v>
      </c>
      <c r="E113" s="41">
        <v>3528.8</v>
      </c>
    </row>
    <row r="114" spans="1:5" ht="21" customHeight="1" x14ac:dyDescent="0.25">
      <c r="A114" s="63" t="s">
        <v>202</v>
      </c>
      <c r="B114" s="28" t="s">
        <v>201</v>
      </c>
      <c r="C114" s="43"/>
      <c r="D114" s="30">
        <f>D115+D117</f>
        <v>54</v>
      </c>
      <c r="E114" s="30">
        <f>E115+E117</f>
        <v>67.599999999999994</v>
      </c>
    </row>
    <row r="115" spans="1:5" ht="56.25" customHeight="1" x14ac:dyDescent="0.2">
      <c r="A115" s="17" t="s">
        <v>36</v>
      </c>
      <c r="B115" s="8" t="s">
        <v>201</v>
      </c>
      <c r="C115" s="8">
        <v>100</v>
      </c>
      <c r="D115" s="35">
        <f>D116</f>
        <v>44</v>
      </c>
      <c r="E115" s="35">
        <f>E116</f>
        <v>57.6</v>
      </c>
    </row>
    <row r="116" spans="1:5" ht="27.75" customHeight="1" x14ac:dyDescent="0.2">
      <c r="A116" s="22" t="s">
        <v>180</v>
      </c>
      <c r="B116" s="8" t="s">
        <v>201</v>
      </c>
      <c r="C116" s="8">
        <v>110</v>
      </c>
      <c r="D116" s="35">
        <v>44</v>
      </c>
      <c r="E116" s="41">
        <v>57.6</v>
      </c>
    </row>
    <row r="117" spans="1:5" ht="25.5" customHeight="1" x14ac:dyDescent="0.2">
      <c r="A117" s="17" t="s">
        <v>194</v>
      </c>
      <c r="B117" s="38" t="s">
        <v>201</v>
      </c>
      <c r="C117" s="23">
        <v>200</v>
      </c>
      <c r="D117" s="35">
        <f>D118</f>
        <v>10</v>
      </c>
      <c r="E117" s="35">
        <f>E118</f>
        <v>10</v>
      </c>
    </row>
    <row r="118" spans="1:5" ht="30.75" customHeight="1" x14ac:dyDescent="0.2">
      <c r="A118" s="17" t="s">
        <v>38</v>
      </c>
      <c r="B118" s="38" t="s">
        <v>201</v>
      </c>
      <c r="C118" s="23">
        <v>240</v>
      </c>
      <c r="D118" s="35">
        <v>10</v>
      </c>
      <c r="E118" s="41">
        <v>10</v>
      </c>
    </row>
    <row r="119" spans="1:5" ht="58.5" customHeight="1" x14ac:dyDescent="0.25">
      <c r="A119" s="54" t="s">
        <v>204</v>
      </c>
      <c r="B119" s="45" t="s">
        <v>203</v>
      </c>
      <c r="C119" s="23"/>
      <c r="D119" s="48">
        <f>D120</f>
        <v>4143.8</v>
      </c>
      <c r="E119" s="48">
        <f>E120</f>
        <v>4143.8</v>
      </c>
    </row>
    <row r="120" spans="1:5" ht="30.75" customHeight="1" x14ac:dyDescent="0.2">
      <c r="A120" s="22" t="s">
        <v>57</v>
      </c>
      <c r="B120" s="38" t="s">
        <v>203</v>
      </c>
      <c r="C120" s="23">
        <v>600</v>
      </c>
      <c r="D120" s="24">
        <f>D121</f>
        <v>4143.8</v>
      </c>
      <c r="E120" s="24">
        <f>E121</f>
        <v>4143.8</v>
      </c>
    </row>
    <row r="121" spans="1:5" ht="30.75" customHeight="1" x14ac:dyDescent="0.2">
      <c r="A121" s="15" t="s">
        <v>17</v>
      </c>
      <c r="B121" s="38" t="s">
        <v>203</v>
      </c>
      <c r="C121" s="23">
        <v>610</v>
      </c>
      <c r="D121" s="24">
        <v>4143.8</v>
      </c>
      <c r="E121" s="53">
        <v>4143.8</v>
      </c>
    </row>
    <row r="122" spans="1:5" ht="67.5" customHeight="1" x14ac:dyDescent="0.25">
      <c r="A122" s="27" t="s">
        <v>128</v>
      </c>
      <c r="B122" s="28" t="s">
        <v>75</v>
      </c>
      <c r="C122" s="29"/>
      <c r="D122" s="30">
        <f>D123+D130</f>
        <v>15299.3</v>
      </c>
      <c r="E122" s="30">
        <f>E123+E130</f>
        <v>14212.1</v>
      </c>
    </row>
    <row r="123" spans="1:5" ht="44.25" customHeight="1" x14ac:dyDescent="0.25">
      <c r="A123" s="68" t="s">
        <v>135</v>
      </c>
      <c r="B123" s="28" t="s">
        <v>110</v>
      </c>
      <c r="C123" s="43"/>
      <c r="D123" s="30">
        <f>D124+D127</f>
        <v>15129.3</v>
      </c>
      <c r="E123" s="30">
        <f>E124+E127</f>
        <v>14042.1</v>
      </c>
    </row>
    <row r="124" spans="1:5" ht="23.25" customHeight="1" x14ac:dyDescent="0.25">
      <c r="A124" s="33" t="s">
        <v>76</v>
      </c>
      <c r="B124" s="28" t="s">
        <v>111</v>
      </c>
      <c r="C124" s="43"/>
      <c r="D124" s="30">
        <f>D125</f>
        <v>13911.8</v>
      </c>
      <c r="E124" s="30">
        <f>E125</f>
        <v>12912.1</v>
      </c>
    </row>
    <row r="125" spans="1:5" ht="28.5" customHeight="1" x14ac:dyDescent="0.2">
      <c r="A125" s="22" t="s">
        <v>57</v>
      </c>
      <c r="B125" s="8" t="s">
        <v>111</v>
      </c>
      <c r="C125" s="8">
        <v>600</v>
      </c>
      <c r="D125" s="35">
        <f>D126</f>
        <v>13911.8</v>
      </c>
      <c r="E125" s="35">
        <f>E126</f>
        <v>12912.1</v>
      </c>
    </row>
    <row r="126" spans="1:5" ht="19.5" customHeight="1" x14ac:dyDescent="0.2">
      <c r="A126" s="22" t="s">
        <v>17</v>
      </c>
      <c r="B126" s="8" t="s">
        <v>111</v>
      </c>
      <c r="C126" s="8">
        <v>610</v>
      </c>
      <c r="D126" s="41">
        <v>13911.8</v>
      </c>
      <c r="E126" s="41">
        <v>12912.1</v>
      </c>
    </row>
    <row r="127" spans="1:5" ht="27.75" customHeight="1" x14ac:dyDescent="0.25">
      <c r="A127" s="33" t="s">
        <v>77</v>
      </c>
      <c r="B127" s="28" t="s">
        <v>112</v>
      </c>
      <c r="C127" s="43"/>
      <c r="D127" s="30">
        <f>D128</f>
        <v>1217.5</v>
      </c>
      <c r="E127" s="30">
        <f>E128</f>
        <v>1130</v>
      </c>
    </row>
    <row r="128" spans="1:5" ht="30" customHeight="1" x14ac:dyDescent="0.2">
      <c r="A128" s="22" t="s">
        <v>57</v>
      </c>
      <c r="B128" s="8" t="s">
        <v>112</v>
      </c>
      <c r="C128" s="8">
        <v>600</v>
      </c>
      <c r="D128" s="35">
        <f>D129</f>
        <v>1217.5</v>
      </c>
      <c r="E128" s="35">
        <f>E129</f>
        <v>1130</v>
      </c>
    </row>
    <row r="129" spans="1:5" ht="19.5" customHeight="1" x14ac:dyDescent="0.2">
      <c r="A129" s="22" t="s">
        <v>17</v>
      </c>
      <c r="B129" s="8" t="s">
        <v>112</v>
      </c>
      <c r="C129" s="8">
        <v>610</v>
      </c>
      <c r="D129" s="41">
        <v>1217.5</v>
      </c>
      <c r="E129" s="41">
        <v>1130</v>
      </c>
    </row>
    <row r="130" spans="1:5" ht="31.5" customHeight="1" x14ac:dyDescent="0.25">
      <c r="A130" s="33" t="s">
        <v>136</v>
      </c>
      <c r="B130" s="28" t="s">
        <v>113</v>
      </c>
      <c r="C130" s="43"/>
      <c r="D130" s="30">
        <f t="shared" ref="D130:E132" si="3">D131</f>
        <v>170</v>
      </c>
      <c r="E130" s="30">
        <f t="shared" si="3"/>
        <v>170</v>
      </c>
    </row>
    <row r="131" spans="1:5" ht="20.25" customHeight="1" x14ac:dyDescent="0.25">
      <c r="A131" s="33" t="s">
        <v>66</v>
      </c>
      <c r="B131" s="28" t="s">
        <v>114</v>
      </c>
      <c r="C131" s="43"/>
      <c r="D131" s="30">
        <f t="shared" si="3"/>
        <v>170</v>
      </c>
      <c r="E131" s="30">
        <f t="shared" si="3"/>
        <v>170</v>
      </c>
    </row>
    <row r="132" spans="1:5" ht="26.25" customHeight="1" x14ac:dyDescent="0.2">
      <c r="A132" s="17" t="s">
        <v>194</v>
      </c>
      <c r="B132" s="8" t="s">
        <v>114</v>
      </c>
      <c r="C132" s="8">
        <v>200</v>
      </c>
      <c r="D132" s="52">
        <f t="shared" si="3"/>
        <v>170</v>
      </c>
      <c r="E132" s="52">
        <f t="shared" si="3"/>
        <v>170</v>
      </c>
    </row>
    <row r="133" spans="1:5" ht="26.25" customHeight="1" x14ac:dyDescent="0.2">
      <c r="A133" s="17" t="s">
        <v>38</v>
      </c>
      <c r="B133" s="8" t="s">
        <v>114</v>
      </c>
      <c r="C133" s="8">
        <v>240</v>
      </c>
      <c r="D133" s="41">
        <v>170</v>
      </c>
      <c r="E133" s="41">
        <v>170</v>
      </c>
    </row>
    <row r="134" spans="1:5" ht="93.75" customHeight="1" x14ac:dyDescent="0.2">
      <c r="A134" s="69" t="s">
        <v>172</v>
      </c>
      <c r="B134" s="28" t="s">
        <v>40</v>
      </c>
      <c r="C134" s="70"/>
      <c r="D134" s="30">
        <f>D135+D143+D148</f>
        <v>59756.2</v>
      </c>
      <c r="E134" s="30">
        <f>E135+E143+E148</f>
        <v>53242.7</v>
      </c>
    </row>
    <row r="135" spans="1:5" ht="63.75" customHeight="1" x14ac:dyDescent="0.25">
      <c r="A135" s="66" t="s">
        <v>199</v>
      </c>
      <c r="B135" s="28" t="s">
        <v>70</v>
      </c>
      <c r="C135" s="32"/>
      <c r="D135" s="30">
        <f>D136</f>
        <v>27274</v>
      </c>
      <c r="E135" s="30">
        <f>E136</f>
        <v>22973</v>
      </c>
    </row>
    <row r="136" spans="1:5" ht="34.5" customHeight="1" x14ac:dyDescent="0.25">
      <c r="A136" s="37" t="s">
        <v>68</v>
      </c>
      <c r="B136" s="28" t="s">
        <v>71</v>
      </c>
      <c r="C136" s="43"/>
      <c r="D136" s="30">
        <f>D137+D140</f>
        <v>27274</v>
      </c>
      <c r="E136" s="30">
        <f>E137+E140</f>
        <v>22973</v>
      </c>
    </row>
    <row r="137" spans="1:5" ht="25.5" x14ac:dyDescent="0.2">
      <c r="A137" s="22" t="s">
        <v>9</v>
      </c>
      <c r="B137" s="8" t="s">
        <v>155</v>
      </c>
      <c r="C137" s="8"/>
      <c r="D137" s="35">
        <f>D138</f>
        <v>22231</v>
      </c>
      <c r="E137" s="35">
        <f>E138</f>
        <v>17930</v>
      </c>
    </row>
    <row r="138" spans="1:5" x14ac:dyDescent="0.2">
      <c r="A138" s="71" t="s">
        <v>7</v>
      </c>
      <c r="B138" s="8" t="s">
        <v>155</v>
      </c>
      <c r="C138" s="8">
        <v>500</v>
      </c>
      <c r="D138" s="35">
        <f>D139</f>
        <v>22231</v>
      </c>
      <c r="E138" s="35">
        <f>E139</f>
        <v>17930</v>
      </c>
    </row>
    <row r="139" spans="1:5" x14ac:dyDescent="0.2">
      <c r="A139" s="22" t="s">
        <v>69</v>
      </c>
      <c r="B139" s="8" t="s">
        <v>155</v>
      </c>
      <c r="C139" s="8">
        <v>510</v>
      </c>
      <c r="D139" s="41">
        <v>22231</v>
      </c>
      <c r="E139" s="41">
        <v>17930</v>
      </c>
    </row>
    <row r="140" spans="1:5" ht="90" x14ac:dyDescent="0.25">
      <c r="A140" s="33" t="s">
        <v>23</v>
      </c>
      <c r="B140" s="28" t="s">
        <v>83</v>
      </c>
      <c r="C140" s="43"/>
      <c r="D140" s="30">
        <f>D141</f>
        <v>5043</v>
      </c>
      <c r="E140" s="30">
        <f>E141</f>
        <v>5043</v>
      </c>
    </row>
    <row r="141" spans="1:5" x14ac:dyDescent="0.2">
      <c r="A141" s="71" t="s">
        <v>7</v>
      </c>
      <c r="B141" s="8" t="s">
        <v>83</v>
      </c>
      <c r="C141" s="8">
        <v>500</v>
      </c>
      <c r="D141" s="35">
        <f>D142</f>
        <v>5043</v>
      </c>
      <c r="E141" s="35">
        <f>E142</f>
        <v>5043</v>
      </c>
    </row>
    <row r="142" spans="1:5" ht="21" customHeight="1" x14ac:dyDescent="0.2">
      <c r="A142" s="22" t="s">
        <v>69</v>
      </c>
      <c r="B142" s="8" t="s">
        <v>83</v>
      </c>
      <c r="C142" s="8">
        <v>510</v>
      </c>
      <c r="D142" s="35">
        <v>5043</v>
      </c>
      <c r="E142" s="41">
        <v>5043</v>
      </c>
    </row>
    <row r="143" spans="1:5" ht="43.5" customHeight="1" x14ac:dyDescent="0.25">
      <c r="A143" s="66" t="s">
        <v>137</v>
      </c>
      <c r="B143" s="28" t="s">
        <v>72</v>
      </c>
      <c r="C143" s="72"/>
      <c r="D143" s="30">
        <f t="shared" ref="D143:E146" si="4">D144</f>
        <v>2253.5</v>
      </c>
      <c r="E143" s="30">
        <f t="shared" si="4"/>
        <v>2253.5</v>
      </c>
    </row>
    <row r="144" spans="1:5" ht="51.75" customHeight="1" x14ac:dyDescent="0.25">
      <c r="A144" s="37" t="s">
        <v>73</v>
      </c>
      <c r="B144" s="28" t="s">
        <v>74</v>
      </c>
      <c r="C144" s="70"/>
      <c r="D144" s="30">
        <f t="shared" si="4"/>
        <v>2253.5</v>
      </c>
      <c r="E144" s="30">
        <f t="shared" si="4"/>
        <v>2253.5</v>
      </c>
    </row>
    <row r="145" spans="1:5" ht="49.5" customHeight="1" x14ac:dyDescent="0.2">
      <c r="A145" s="22" t="s">
        <v>154</v>
      </c>
      <c r="B145" s="8" t="s">
        <v>156</v>
      </c>
      <c r="C145" s="28"/>
      <c r="D145" s="30">
        <f t="shared" si="4"/>
        <v>2253.5</v>
      </c>
      <c r="E145" s="30">
        <f t="shared" si="4"/>
        <v>2253.5</v>
      </c>
    </row>
    <row r="146" spans="1:5" ht="22.5" customHeight="1" x14ac:dyDescent="0.2">
      <c r="A146" s="22" t="s">
        <v>7</v>
      </c>
      <c r="B146" s="8" t="s">
        <v>156</v>
      </c>
      <c r="C146" s="8">
        <v>500</v>
      </c>
      <c r="D146" s="35">
        <f t="shared" si="4"/>
        <v>2253.5</v>
      </c>
      <c r="E146" s="35">
        <f t="shared" si="4"/>
        <v>2253.5</v>
      </c>
    </row>
    <row r="147" spans="1:5" ht="21.75" customHeight="1" x14ac:dyDescent="0.2">
      <c r="A147" s="22" t="s">
        <v>10</v>
      </c>
      <c r="B147" s="8" t="s">
        <v>156</v>
      </c>
      <c r="C147" s="8">
        <v>540</v>
      </c>
      <c r="D147" s="41">
        <v>2253.5</v>
      </c>
      <c r="E147" s="41">
        <v>2253.5</v>
      </c>
    </row>
    <row r="148" spans="1:5" ht="24" customHeight="1" x14ac:dyDescent="0.25">
      <c r="A148" s="31" t="s">
        <v>67</v>
      </c>
      <c r="B148" s="28" t="s">
        <v>42</v>
      </c>
      <c r="C148" s="32"/>
      <c r="D148" s="30">
        <f>D149+D156</f>
        <v>30228.699999999997</v>
      </c>
      <c r="E148" s="30">
        <f>E149+E156</f>
        <v>28016.199999999997</v>
      </c>
    </row>
    <row r="149" spans="1:5" ht="46.5" customHeight="1" x14ac:dyDescent="0.25">
      <c r="A149" s="33" t="s">
        <v>41</v>
      </c>
      <c r="B149" s="28" t="s">
        <v>43</v>
      </c>
      <c r="C149" s="43"/>
      <c r="D149" s="30">
        <f>D150+D153</f>
        <v>10200.5</v>
      </c>
      <c r="E149" s="30">
        <f>E150+E153</f>
        <v>9427.1</v>
      </c>
    </row>
    <row r="150" spans="1:5" ht="27" customHeight="1" x14ac:dyDescent="0.25">
      <c r="A150" s="33" t="s">
        <v>1</v>
      </c>
      <c r="B150" s="28" t="s">
        <v>108</v>
      </c>
      <c r="C150" s="43"/>
      <c r="D150" s="30">
        <f>D151</f>
        <v>10006.9</v>
      </c>
      <c r="E150" s="30">
        <f>E151</f>
        <v>9184.5</v>
      </c>
    </row>
    <row r="151" spans="1:5" ht="53.25" customHeight="1" x14ac:dyDescent="0.2">
      <c r="A151" s="17" t="s">
        <v>36</v>
      </c>
      <c r="B151" s="8" t="s">
        <v>108</v>
      </c>
      <c r="C151" s="8">
        <v>100</v>
      </c>
      <c r="D151" s="35">
        <f>D152</f>
        <v>10006.9</v>
      </c>
      <c r="E151" s="35">
        <f>E152</f>
        <v>9184.5</v>
      </c>
    </row>
    <row r="152" spans="1:5" ht="26.25" customHeight="1" x14ac:dyDescent="0.2">
      <c r="A152" s="17" t="s">
        <v>37</v>
      </c>
      <c r="B152" s="8" t="s">
        <v>108</v>
      </c>
      <c r="C152" s="8">
        <v>120</v>
      </c>
      <c r="D152" s="41">
        <v>10006.9</v>
      </c>
      <c r="E152" s="41">
        <v>9184.5</v>
      </c>
    </row>
    <row r="153" spans="1:5" ht="27.75" customHeight="1" x14ac:dyDescent="0.25">
      <c r="A153" s="33" t="s">
        <v>202</v>
      </c>
      <c r="B153" s="28" t="s">
        <v>205</v>
      </c>
      <c r="C153" s="28"/>
      <c r="D153" s="30">
        <f>D154</f>
        <v>193.6</v>
      </c>
      <c r="E153" s="30">
        <f>E154</f>
        <v>242.6</v>
      </c>
    </row>
    <row r="154" spans="1:5" ht="39.75" customHeight="1" x14ac:dyDescent="0.2">
      <c r="A154" s="17" t="s">
        <v>36</v>
      </c>
      <c r="B154" s="8" t="s">
        <v>205</v>
      </c>
      <c r="C154" s="8">
        <v>100</v>
      </c>
      <c r="D154" s="35">
        <f>D155</f>
        <v>193.6</v>
      </c>
      <c r="E154" s="35">
        <f>E155</f>
        <v>242.6</v>
      </c>
    </row>
    <row r="155" spans="1:5" ht="30.75" customHeight="1" x14ac:dyDescent="0.2">
      <c r="A155" s="17" t="s">
        <v>37</v>
      </c>
      <c r="B155" s="8" t="s">
        <v>205</v>
      </c>
      <c r="C155" s="8">
        <v>120</v>
      </c>
      <c r="D155" s="35">
        <v>193.6</v>
      </c>
      <c r="E155" s="41">
        <v>242.6</v>
      </c>
    </row>
    <row r="156" spans="1:5" ht="52.5" customHeight="1" x14ac:dyDescent="0.25">
      <c r="A156" s="37" t="s">
        <v>100</v>
      </c>
      <c r="B156" s="28" t="s">
        <v>101</v>
      </c>
      <c r="C156" s="43"/>
      <c r="D156" s="30">
        <f>D157</f>
        <v>20028.199999999997</v>
      </c>
      <c r="E156" s="30">
        <f>E157</f>
        <v>18589.099999999999</v>
      </c>
    </row>
    <row r="157" spans="1:5" ht="37.5" customHeight="1" x14ac:dyDescent="0.25">
      <c r="A157" s="33" t="s">
        <v>98</v>
      </c>
      <c r="B157" s="28" t="s">
        <v>102</v>
      </c>
      <c r="C157" s="43"/>
      <c r="D157" s="30">
        <f>D158+D160+D162</f>
        <v>20028.199999999997</v>
      </c>
      <c r="E157" s="30">
        <f>E158+E160+E162</f>
        <v>18589.099999999999</v>
      </c>
    </row>
    <row r="158" spans="1:5" ht="57" customHeight="1" x14ac:dyDescent="0.2">
      <c r="A158" s="17" t="s">
        <v>36</v>
      </c>
      <c r="B158" s="8" t="s">
        <v>102</v>
      </c>
      <c r="C158" s="8">
        <v>100</v>
      </c>
      <c r="D158" s="35">
        <f>D159</f>
        <v>15182.8</v>
      </c>
      <c r="E158" s="35">
        <f>E159</f>
        <v>14091.6</v>
      </c>
    </row>
    <row r="159" spans="1:5" ht="18.75" customHeight="1" x14ac:dyDescent="0.2">
      <c r="A159" s="22" t="s">
        <v>180</v>
      </c>
      <c r="B159" s="8" t="s">
        <v>102</v>
      </c>
      <c r="C159" s="8">
        <v>110</v>
      </c>
      <c r="D159" s="41">
        <v>15182.8</v>
      </c>
      <c r="E159" s="41">
        <v>14091.6</v>
      </c>
    </row>
    <row r="160" spans="1:5" ht="30.75" customHeight="1" x14ac:dyDescent="0.2">
      <c r="A160" s="17" t="s">
        <v>194</v>
      </c>
      <c r="B160" s="8" t="s">
        <v>102</v>
      </c>
      <c r="C160" s="8">
        <v>200</v>
      </c>
      <c r="D160" s="35">
        <f>D161</f>
        <v>4839.3999999999996</v>
      </c>
      <c r="E160" s="35">
        <f>E161</f>
        <v>4491.5</v>
      </c>
    </row>
    <row r="161" spans="1:5" ht="30.75" customHeight="1" x14ac:dyDescent="0.2">
      <c r="A161" s="17" t="s">
        <v>38</v>
      </c>
      <c r="B161" s="8" t="s">
        <v>102</v>
      </c>
      <c r="C161" s="8">
        <v>240</v>
      </c>
      <c r="D161" s="41">
        <v>4839.3999999999996</v>
      </c>
      <c r="E161" s="41">
        <v>4491.5</v>
      </c>
    </row>
    <row r="162" spans="1:5" ht="21.75" customHeight="1" x14ac:dyDescent="0.2">
      <c r="A162" s="17" t="s">
        <v>16</v>
      </c>
      <c r="B162" s="8" t="s">
        <v>102</v>
      </c>
      <c r="C162" s="8">
        <v>800</v>
      </c>
      <c r="D162" s="35">
        <f>D163</f>
        <v>6</v>
      </c>
      <c r="E162" s="35">
        <f>E163</f>
        <v>6</v>
      </c>
    </row>
    <row r="163" spans="1:5" ht="18" customHeight="1" x14ac:dyDescent="0.2">
      <c r="A163" s="17" t="s">
        <v>14</v>
      </c>
      <c r="B163" s="8" t="s">
        <v>102</v>
      </c>
      <c r="C163" s="8">
        <v>850</v>
      </c>
      <c r="D163" s="35">
        <v>6</v>
      </c>
      <c r="E163" s="41">
        <v>6</v>
      </c>
    </row>
    <row r="164" spans="1:5" ht="95.25" customHeight="1" x14ac:dyDescent="0.25">
      <c r="A164" s="73" t="s">
        <v>129</v>
      </c>
      <c r="B164" s="28" t="s">
        <v>51</v>
      </c>
      <c r="C164" s="74"/>
      <c r="D164" s="30">
        <f t="shared" ref="D164:E166" si="5">D165</f>
        <v>3920.6</v>
      </c>
      <c r="E164" s="30">
        <f t="shared" si="5"/>
        <v>3638.8</v>
      </c>
    </row>
    <row r="165" spans="1:5" ht="48.75" customHeight="1" x14ac:dyDescent="0.25">
      <c r="A165" s="33" t="s">
        <v>11</v>
      </c>
      <c r="B165" s="28" t="s">
        <v>91</v>
      </c>
      <c r="C165" s="43"/>
      <c r="D165" s="30">
        <f t="shared" si="5"/>
        <v>3920.6</v>
      </c>
      <c r="E165" s="30">
        <f t="shared" si="5"/>
        <v>3638.8</v>
      </c>
    </row>
    <row r="166" spans="1:5" ht="55.5" customHeight="1" x14ac:dyDescent="0.2">
      <c r="A166" s="17" t="s">
        <v>36</v>
      </c>
      <c r="B166" s="8" t="s">
        <v>91</v>
      </c>
      <c r="C166" s="8">
        <v>100</v>
      </c>
      <c r="D166" s="35">
        <f t="shared" si="5"/>
        <v>3920.6</v>
      </c>
      <c r="E166" s="35">
        <f t="shared" si="5"/>
        <v>3638.8</v>
      </c>
    </row>
    <row r="167" spans="1:5" ht="29.25" customHeight="1" x14ac:dyDescent="0.2">
      <c r="A167" s="22" t="s">
        <v>180</v>
      </c>
      <c r="B167" s="8" t="s">
        <v>91</v>
      </c>
      <c r="C167" s="8">
        <v>110</v>
      </c>
      <c r="D167" s="41">
        <v>3920.6</v>
      </c>
      <c r="E167" s="41">
        <v>3638.8</v>
      </c>
    </row>
    <row r="168" spans="1:5" ht="36.75" customHeight="1" x14ac:dyDescent="0.25">
      <c r="A168" s="27" t="s">
        <v>138</v>
      </c>
      <c r="B168" s="28" t="s">
        <v>85</v>
      </c>
      <c r="C168" s="75"/>
      <c r="D168" s="30">
        <f>D169+D185</f>
        <v>13974.6</v>
      </c>
      <c r="E168" s="30">
        <f>E169+E185</f>
        <v>17332.400000000001</v>
      </c>
    </row>
    <row r="169" spans="1:5" ht="36" customHeight="1" x14ac:dyDescent="0.25">
      <c r="A169" s="31" t="s">
        <v>89</v>
      </c>
      <c r="B169" s="28" t="s">
        <v>90</v>
      </c>
      <c r="C169" s="76"/>
      <c r="D169" s="30">
        <f>D170+D173+D176+D179+D182</f>
        <v>10580.2</v>
      </c>
      <c r="E169" s="30">
        <f>E170+E173+E176+E179+E182</f>
        <v>13189.1</v>
      </c>
    </row>
    <row r="170" spans="1:5" ht="75" customHeight="1" x14ac:dyDescent="0.25">
      <c r="A170" s="33" t="s">
        <v>21</v>
      </c>
      <c r="B170" s="77" t="s">
        <v>92</v>
      </c>
      <c r="C170" s="55"/>
      <c r="D170" s="30">
        <f>D171</f>
        <v>90</v>
      </c>
      <c r="E170" s="30">
        <f>E171</f>
        <v>100</v>
      </c>
    </row>
    <row r="171" spans="1:5" ht="26.25" customHeight="1" x14ac:dyDescent="0.2">
      <c r="A171" s="34" t="s">
        <v>28</v>
      </c>
      <c r="B171" s="56" t="s">
        <v>92</v>
      </c>
      <c r="C171" s="8">
        <v>300</v>
      </c>
      <c r="D171" s="35">
        <f>D172</f>
        <v>90</v>
      </c>
      <c r="E171" s="35">
        <f>E172</f>
        <v>100</v>
      </c>
    </row>
    <row r="172" spans="1:5" ht="30.75" customHeight="1" x14ac:dyDescent="0.2">
      <c r="A172" s="34" t="s">
        <v>18</v>
      </c>
      <c r="B172" s="56" t="s">
        <v>92</v>
      </c>
      <c r="C172" s="56">
        <v>310</v>
      </c>
      <c r="D172" s="35">
        <v>90</v>
      </c>
      <c r="E172" s="41">
        <v>100</v>
      </c>
    </row>
    <row r="173" spans="1:5" ht="31.5" customHeight="1" x14ac:dyDescent="0.25">
      <c r="A173" s="33" t="s">
        <v>22</v>
      </c>
      <c r="B173" s="77" t="s">
        <v>93</v>
      </c>
      <c r="C173" s="78"/>
      <c r="D173" s="30">
        <f>D174</f>
        <v>184.3</v>
      </c>
      <c r="E173" s="30">
        <f>E174</f>
        <v>241.9</v>
      </c>
    </row>
    <row r="174" spans="1:5" ht="27.75" customHeight="1" x14ac:dyDescent="0.2">
      <c r="A174" s="34" t="s">
        <v>28</v>
      </c>
      <c r="B174" s="56" t="s">
        <v>93</v>
      </c>
      <c r="C174" s="8">
        <v>300</v>
      </c>
      <c r="D174" s="35">
        <f>D175</f>
        <v>184.3</v>
      </c>
      <c r="E174" s="35">
        <f>E175</f>
        <v>241.9</v>
      </c>
    </row>
    <row r="175" spans="1:5" ht="24" customHeight="1" x14ac:dyDescent="0.2">
      <c r="A175" s="49" t="s">
        <v>181</v>
      </c>
      <c r="B175" s="56" t="s">
        <v>93</v>
      </c>
      <c r="C175" s="56">
        <v>320</v>
      </c>
      <c r="D175" s="35">
        <v>184.3</v>
      </c>
      <c r="E175" s="41">
        <v>241.9</v>
      </c>
    </row>
    <row r="176" spans="1:5" ht="48" customHeight="1" x14ac:dyDescent="0.25">
      <c r="A176" s="33" t="s">
        <v>32</v>
      </c>
      <c r="B176" s="77" t="s">
        <v>94</v>
      </c>
      <c r="C176" s="43"/>
      <c r="D176" s="30">
        <f>D177</f>
        <v>1150.7</v>
      </c>
      <c r="E176" s="30">
        <f>E177</f>
        <v>1216.2</v>
      </c>
    </row>
    <row r="177" spans="1:5" ht="17.25" customHeight="1" x14ac:dyDescent="0.2">
      <c r="A177" s="34" t="s">
        <v>28</v>
      </c>
      <c r="B177" s="56" t="s">
        <v>94</v>
      </c>
      <c r="C177" s="8">
        <v>300</v>
      </c>
      <c r="D177" s="35">
        <f>D178</f>
        <v>1150.7</v>
      </c>
      <c r="E177" s="35">
        <f>E178</f>
        <v>1216.2</v>
      </c>
    </row>
    <row r="178" spans="1:5" x14ac:dyDescent="0.2">
      <c r="A178" s="34" t="s">
        <v>18</v>
      </c>
      <c r="B178" s="56" t="s">
        <v>94</v>
      </c>
      <c r="C178" s="56">
        <v>310</v>
      </c>
      <c r="D178" s="35">
        <v>1150.7</v>
      </c>
      <c r="E178" s="41">
        <v>1216.2</v>
      </c>
    </row>
    <row r="179" spans="1:5" ht="30" x14ac:dyDescent="0.25">
      <c r="A179" s="33" t="s">
        <v>33</v>
      </c>
      <c r="B179" s="77" t="s">
        <v>95</v>
      </c>
      <c r="C179" s="43"/>
      <c r="D179" s="30">
        <f>D180</f>
        <v>830</v>
      </c>
      <c r="E179" s="30">
        <f>E180</f>
        <v>990</v>
      </c>
    </row>
    <row r="180" spans="1:5" x14ac:dyDescent="0.2">
      <c r="A180" s="34" t="s">
        <v>28</v>
      </c>
      <c r="B180" s="56" t="s">
        <v>95</v>
      </c>
      <c r="C180" s="8">
        <v>300</v>
      </c>
      <c r="D180" s="35">
        <f>D181</f>
        <v>830</v>
      </c>
      <c r="E180" s="35">
        <f>E181</f>
        <v>990</v>
      </c>
    </row>
    <row r="181" spans="1:5" ht="25.5" x14ac:dyDescent="0.2">
      <c r="A181" s="49" t="s">
        <v>181</v>
      </c>
      <c r="B181" s="56" t="s">
        <v>95</v>
      </c>
      <c r="C181" s="8">
        <v>320</v>
      </c>
      <c r="D181" s="35">
        <v>830</v>
      </c>
      <c r="E181" s="41">
        <v>990</v>
      </c>
    </row>
    <row r="182" spans="1:5" ht="47.25" customHeight="1" x14ac:dyDescent="0.25">
      <c r="A182" s="33" t="s">
        <v>34</v>
      </c>
      <c r="B182" s="77" t="s">
        <v>96</v>
      </c>
      <c r="C182" s="43"/>
      <c r="D182" s="30">
        <f>D183</f>
        <v>8325.2000000000007</v>
      </c>
      <c r="E182" s="30">
        <f>E183</f>
        <v>10641</v>
      </c>
    </row>
    <row r="183" spans="1:5" x14ac:dyDescent="0.2">
      <c r="A183" s="34" t="s">
        <v>28</v>
      </c>
      <c r="B183" s="56" t="s">
        <v>96</v>
      </c>
      <c r="C183" s="8">
        <v>300</v>
      </c>
      <c r="D183" s="35">
        <f>D184</f>
        <v>8325.2000000000007</v>
      </c>
      <c r="E183" s="35">
        <f>E184</f>
        <v>10641</v>
      </c>
    </row>
    <row r="184" spans="1:5" ht="12.75" customHeight="1" x14ac:dyDescent="0.2">
      <c r="A184" s="34" t="s">
        <v>18</v>
      </c>
      <c r="B184" s="56" t="s">
        <v>96</v>
      </c>
      <c r="C184" s="56">
        <v>310</v>
      </c>
      <c r="D184" s="35">
        <v>8325.2000000000007</v>
      </c>
      <c r="E184" s="41">
        <v>10641</v>
      </c>
    </row>
    <row r="185" spans="1:5" ht="32.25" customHeight="1" x14ac:dyDescent="0.25">
      <c r="A185" s="31" t="s">
        <v>88</v>
      </c>
      <c r="B185" s="28" t="s">
        <v>86</v>
      </c>
      <c r="C185" s="32"/>
      <c r="D185" s="30">
        <f>D186</f>
        <v>3394.4</v>
      </c>
      <c r="E185" s="30">
        <f>E186</f>
        <v>4143.3</v>
      </c>
    </row>
    <row r="186" spans="1:5" ht="47.25" customHeight="1" x14ac:dyDescent="0.25">
      <c r="A186" s="33" t="s">
        <v>12</v>
      </c>
      <c r="B186" s="28" t="s">
        <v>87</v>
      </c>
      <c r="C186" s="8"/>
      <c r="D186" s="30">
        <f>D187+D189</f>
        <v>3394.4</v>
      </c>
      <c r="E186" s="30">
        <f>E187+E189</f>
        <v>4143.3</v>
      </c>
    </row>
    <row r="187" spans="1:5" ht="57" customHeight="1" x14ac:dyDescent="0.2">
      <c r="A187" s="17" t="s">
        <v>36</v>
      </c>
      <c r="B187" s="8" t="s">
        <v>87</v>
      </c>
      <c r="C187" s="8">
        <v>100</v>
      </c>
      <c r="D187" s="35">
        <f>D188</f>
        <v>3232.4</v>
      </c>
      <c r="E187" s="35">
        <f>E188</f>
        <v>3980.3</v>
      </c>
    </row>
    <row r="188" spans="1:5" ht="26.25" customHeight="1" x14ac:dyDescent="0.2">
      <c r="A188" s="17" t="s">
        <v>37</v>
      </c>
      <c r="B188" s="8" t="s">
        <v>87</v>
      </c>
      <c r="C188" s="8">
        <v>120</v>
      </c>
      <c r="D188" s="35">
        <v>3232.4</v>
      </c>
      <c r="E188" s="41">
        <v>3980.3</v>
      </c>
    </row>
    <row r="189" spans="1:5" ht="24.75" customHeight="1" x14ac:dyDescent="0.2">
      <c r="A189" s="17" t="s">
        <v>194</v>
      </c>
      <c r="B189" s="8" t="s">
        <v>87</v>
      </c>
      <c r="C189" s="8">
        <v>200</v>
      </c>
      <c r="D189" s="35">
        <f>D190</f>
        <v>162</v>
      </c>
      <c r="E189" s="35">
        <f>E190</f>
        <v>163</v>
      </c>
    </row>
    <row r="190" spans="1:5" ht="22.5" customHeight="1" x14ac:dyDescent="0.2">
      <c r="A190" s="17" t="s">
        <v>38</v>
      </c>
      <c r="B190" s="8" t="s">
        <v>87</v>
      </c>
      <c r="C190" s="8">
        <v>240</v>
      </c>
      <c r="D190" s="35">
        <v>162</v>
      </c>
      <c r="E190" s="41">
        <v>163</v>
      </c>
    </row>
    <row r="191" spans="1:5" s="20" customFormat="1" ht="48" customHeight="1" x14ac:dyDescent="0.25">
      <c r="A191" s="79" t="s">
        <v>200</v>
      </c>
      <c r="B191" s="28" t="s">
        <v>163</v>
      </c>
      <c r="C191" s="80"/>
      <c r="D191" s="81">
        <f>D192</f>
        <v>80</v>
      </c>
      <c r="E191" s="81">
        <f>E192</f>
        <v>80</v>
      </c>
    </row>
    <row r="192" spans="1:5" ht="28.5" customHeight="1" x14ac:dyDescent="0.25">
      <c r="A192" s="33" t="s">
        <v>143</v>
      </c>
      <c r="B192" s="38" t="s">
        <v>162</v>
      </c>
      <c r="C192" s="82"/>
      <c r="D192" s="83">
        <f>D193+D195</f>
        <v>80</v>
      </c>
      <c r="E192" s="83">
        <f>E193+E195</f>
        <v>80</v>
      </c>
    </row>
    <row r="193" spans="1:5" x14ac:dyDescent="0.2">
      <c r="A193" s="49" t="s">
        <v>7</v>
      </c>
      <c r="B193" s="23" t="s">
        <v>162</v>
      </c>
      <c r="C193" s="23">
        <v>500</v>
      </c>
      <c r="D193" s="24">
        <f>D194</f>
        <v>80</v>
      </c>
      <c r="E193" s="24">
        <f>E194</f>
        <v>80</v>
      </c>
    </row>
    <row r="194" spans="1:5" ht="15.75" customHeight="1" x14ac:dyDescent="0.2">
      <c r="A194" s="49" t="s">
        <v>10</v>
      </c>
      <c r="B194" s="23" t="s">
        <v>162</v>
      </c>
      <c r="C194" s="23">
        <v>540</v>
      </c>
      <c r="D194" s="24">
        <v>80</v>
      </c>
      <c r="E194" s="41">
        <v>80</v>
      </c>
    </row>
    <row r="195" spans="1:5" ht="0.75" customHeight="1" x14ac:dyDescent="0.2">
      <c r="A195" s="22" t="s">
        <v>57</v>
      </c>
      <c r="B195" s="23" t="s">
        <v>162</v>
      </c>
      <c r="C195" s="23">
        <v>600</v>
      </c>
      <c r="D195" s="24">
        <f>D196</f>
        <v>0</v>
      </c>
      <c r="E195" s="24">
        <f>E196</f>
        <v>0</v>
      </c>
    </row>
    <row r="196" spans="1:5" ht="15.75" customHeight="1" x14ac:dyDescent="0.2">
      <c r="A196" s="49" t="s">
        <v>17</v>
      </c>
      <c r="B196" s="23" t="s">
        <v>162</v>
      </c>
      <c r="C196" s="23">
        <v>610</v>
      </c>
      <c r="D196" s="24"/>
      <c r="E196" s="41"/>
    </row>
    <row r="197" spans="1:5" ht="65.25" customHeight="1" x14ac:dyDescent="0.25">
      <c r="A197" s="84" t="s">
        <v>185</v>
      </c>
      <c r="B197" s="45" t="s">
        <v>184</v>
      </c>
      <c r="C197" s="38"/>
      <c r="D197" s="48">
        <f>D198</f>
        <v>3500</v>
      </c>
      <c r="E197" s="48">
        <f>E198</f>
        <v>3500</v>
      </c>
    </row>
    <row r="198" spans="1:5" ht="28.5" customHeight="1" x14ac:dyDescent="0.25">
      <c r="A198" s="37" t="s">
        <v>191</v>
      </c>
      <c r="B198" s="59" t="s">
        <v>190</v>
      </c>
      <c r="C198" s="59"/>
      <c r="D198" s="81">
        <f t="shared" ref="D198:E199" si="6">D199</f>
        <v>3500</v>
      </c>
      <c r="E198" s="81">
        <f t="shared" si="6"/>
        <v>3500</v>
      </c>
    </row>
    <row r="199" spans="1:5" ht="15.75" customHeight="1" x14ac:dyDescent="0.2">
      <c r="A199" s="15" t="s">
        <v>16</v>
      </c>
      <c r="B199" s="85" t="s">
        <v>190</v>
      </c>
      <c r="C199" s="23">
        <v>800</v>
      </c>
      <c r="D199" s="65">
        <f t="shared" si="6"/>
        <v>3500</v>
      </c>
      <c r="E199" s="65">
        <f t="shared" si="6"/>
        <v>3500</v>
      </c>
    </row>
    <row r="200" spans="1:5" ht="12.75" customHeight="1" x14ac:dyDescent="0.2">
      <c r="A200" s="49" t="s">
        <v>175</v>
      </c>
      <c r="B200" s="85" t="s">
        <v>190</v>
      </c>
      <c r="C200" s="23">
        <v>870</v>
      </c>
      <c r="D200" s="65">
        <v>3500</v>
      </c>
      <c r="E200" s="41">
        <v>3500</v>
      </c>
    </row>
    <row r="201" spans="1:5" ht="17.25" customHeight="1" x14ac:dyDescent="0.25">
      <c r="A201" s="27" t="s">
        <v>35</v>
      </c>
      <c r="B201" s="28" t="s">
        <v>144</v>
      </c>
      <c r="C201" s="29"/>
      <c r="D201" s="30">
        <f>D202+D208+D211+D214+D217+D220+D223+D226+D229+D237+D245+D257+D242+D252+D205+D232</f>
        <v>19054</v>
      </c>
      <c r="E201" s="30">
        <f>E202+E208+E211+E214+E217+E220+E223+E226+E229+E237+E245+E257+E242+E252+E205+E232</f>
        <v>21167.7</v>
      </c>
    </row>
    <row r="202" spans="1:5" ht="44.25" customHeight="1" x14ac:dyDescent="0.25">
      <c r="A202" s="33" t="s">
        <v>115</v>
      </c>
      <c r="B202" s="28" t="s">
        <v>150</v>
      </c>
      <c r="C202" s="28"/>
      <c r="D202" s="30">
        <f>D203</f>
        <v>1660.5</v>
      </c>
      <c r="E202" s="30">
        <f>E203</f>
        <v>1660.5</v>
      </c>
    </row>
    <row r="203" spans="1:5" ht="26.25" customHeight="1" x14ac:dyDescent="0.2">
      <c r="A203" s="22" t="s">
        <v>57</v>
      </c>
      <c r="B203" s="8" t="s">
        <v>150</v>
      </c>
      <c r="C203" s="8">
        <v>600</v>
      </c>
      <c r="D203" s="35">
        <f>D204</f>
        <v>1660.5</v>
      </c>
      <c r="E203" s="35">
        <f>E204</f>
        <v>1660.5</v>
      </c>
    </row>
    <row r="204" spans="1:5" ht="12.75" customHeight="1" x14ac:dyDescent="0.2">
      <c r="A204" s="22" t="s">
        <v>116</v>
      </c>
      <c r="B204" s="8" t="s">
        <v>150</v>
      </c>
      <c r="C204" s="8">
        <v>620</v>
      </c>
      <c r="D204" s="41">
        <v>1660.5</v>
      </c>
      <c r="E204" s="41">
        <v>1660.5</v>
      </c>
    </row>
    <row r="205" spans="1:5" ht="33" customHeight="1" x14ac:dyDescent="0.25">
      <c r="A205" s="16" t="s">
        <v>182</v>
      </c>
      <c r="B205" s="45" t="s">
        <v>183</v>
      </c>
      <c r="C205" s="23"/>
      <c r="D205" s="86">
        <f>D206</f>
        <v>350</v>
      </c>
      <c r="E205" s="86">
        <f>E206</f>
        <v>400</v>
      </c>
    </row>
    <row r="206" spans="1:5" ht="12.75" customHeight="1" x14ac:dyDescent="0.2">
      <c r="A206" s="15" t="s">
        <v>16</v>
      </c>
      <c r="B206" s="38" t="s">
        <v>183</v>
      </c>
      <c r="C206" s="23">
        <v>800</v>
      </c>
      <c r="D206" s="87">
        <f>D207</f>
        <v>350</v>
      </c>
      <c r="E206" s="87">
        <f>E207</f>
        <v>400</v>
      </c>
    </row>
    <row r="207" spans="1:5" ht="12.75" customHeight="1" x14ac:dyDescent="0.2">
      <c r="A207" s="17" t="s">
        <v>167</v>
      </c>
      <c r="B207" s="38" t="s">
        <v>183</v>
      </c>
      <c r="C207" s="23">
        <v>880</v>
      </c>
      <c r="D207" s="87">
        <v>350</v>
      </c>
      <c r="E207" s="53">
        <v>400</v>
      </c>
    </row>
    <row r="208" spans="1:5" ht="14.25" customHeight="1" x14ac:dyDescent="0.25">
      <c r="A208" s="33" t="s">
        <v>8</v>
      </c>
      <c r="B208" s="28" t="s">
        <v>149</v>
      </c>
      <c r="C208" s="43"/>
      <c r="D208" s="30">
        <f>D209</f>
        <v>2000</v>
      </c>
      <c r="E208" s="30">
        <f>E209</f>
        <v>2000</v>
      </c>
    </row>
    <row r="209" spans="1:5" ht="15" customHeight="1" x14ac:dyDescent="0.2">
      <c r="A209" s="49" t="s">
        <v>16</v>
      </c>
      <c r="B209" s="8" t="s">
        <v>149</v>
      </c>
      <c r="C209" s="8">
        <v>800</v>
      </c>
      <c r="D209" s="35">
        <f>D210</f>
        <v>2000</v>
      </c>
      <c r="E209" s="35">
        <f>E210</f>
        <v>2000</v>
      </c>
    </row>
    <row r="210" spans="1:5" ht="15" customHeight="1" x14ac:dyDescent="0.2">
      <c r="A210" s="49" t="s">
        <v>175</v>
      </c>
      <c r="B210" s="8" t="s">
        <v>149</v>
      </c>
      <c r="C210" s="8">
        <v>870</v>
      </c>
      <c r="D210" s="41">
        <v>2000</v>
      </c>
      <c r="E210" s="41">
        <v>2000</v>
      </c>
    </row>
    <row r="211" spans="1:5" ht="18" customHeight="1" x14ac:dyDescent="0.25">
      <c r="A211" s="33" t="s">
        <v>4</v>
      </c>
      <c r="B211" s="28" t="s">
        <v>145</v>
      </c>
      <c r="C211" s="43"/>
      <c r="D211" s="30">
        <f>D212</f>
        <v>2250.1</v>
      </c>
      <c r="E211" s="30">
        <f>E212</f>
        <v>2088.4</v>
      </c>
    </row>
    <row r="212" spans="1:5" ht="49.5" customHeight="1" x14ac:dyDescent="0.2">
      <c r="A212" s="17" t="s">
        <v>36</v>
      </c>
      <c r="B212" s="8" t="s">
        <v>145</v>
      </c>
      <c r="C212" s="8">
        <v>100</v>
      </c>
      <c r="D212" s="35">
        <f>D213</f>
        <v>2250.1</v>
      </c>
      <c r="E212" s="35">
        <f>E213</f>
        <v>2088.4</v>
      </c>
    </row>
    <row r="213" spans="1:5" ht="27" customHeight="1" x14ac:dyDescent="0.2">
      <c r="A213" s="17" t="s">
        <v>37</v>
      </c>
      <c r="B213" s="8" t="s">
        <v>145</v>
      </c>
      <c r="C213" s="8">
        <v>120</v>
      </c>
      <c r="D213" s="41">
        <v>2250.1</v>
      </c>
      <c r="E213" s="41">
        <v>2088.4</v>
      </c>
    </row>
    <row r="214" spans="1:5" s="19" customFormat="1" ht="16.5" customHeight="1" x14ac:dyDescent="0.25">
      <c r="A214" s="33" t="s">
        <v>1</v>
      </c>
      <c r="B214" s="28" t="s">
        <v>146</v>
      </c>
      <c r="C214" s="43"/>
      <c r="D214" s="30">
        <f>D215</f>
        <v>613.9</v>
      </c>
      <c r="E214" s="30">
        <f>E215</f>
        <v>580.29999999999995</v>
      </c>
    </row>
    <row r="215" spans="1:5" ht="57" customHeight="1" x14ac:dyDescent="0.2">
      <c r="A215" s="17" t="s">
        <v>36</v>
      </c>
      <c r="B215" s="8" t="s">
        <v>146</v>
      </c>
      <c r="C215" s="8">
        <v>100</v>
      </c>
      <c r="D215" s="35">
        <f>D216</f>
        <v>613.9</v>
      </c>
      <c r="E215" s="35">
        <f>E216</f>
        <v>580.29999999999995</v>
      </c>
    </row>
    <row r="216" spans="1:5" ht="33" customHeight="1" x14ac:dyDescent="0.2">
      <c r="A216" s="17" t="s">
        <v>37</v>
      </c>
      <c r="B216" s="8" t="s">
        <v>146</v>
      </c>
      <c r="C216" s="8">
        <v>120</v>
      </c>
      <c r="D216" s="36">
        <f>589.9+24</f>
        <v>613.9</v>
      </c>
      <c r="E216" s="36">
        <f>556.3+24</f>
        <v>580.29999999999995</v>
      </c>
    </row>
    <row r="217" spans="1:5" ht="30" customHeight="1" x14ac:dyDescent="0.25">
      <c r="A217" s="54" t="s">
        <v>165</v>
      </c>
      <c r="B217" s="28" t="s">
        <v>164</v>
      </c>
      <c r="C217" s="8"/>
      <c r="D217" s="30">
        <f>D218</f>
        <v>1057.8</v>
      </c>
      <c r="E217" s="30">
        <f>E218</f>
        <v>981.7</v>
      </c>
    </row>
    <row r="218" spans="1:5" ht="55.5" customHeight="1" x14ac:dyDescent="0.2">
      <c r="A218" s="17" t="s">
        <v>36</v>
      </c>
      <c r="B218" s="8" t="s">
        <v>164</v>
      </c>
      <c r="C218" s="8">
        <v>100</v>
      </c>
      <c r="D218" s="35">
        <f>D219</f>
        <v>1057.8</v>
      </c>
      <c r="E218" s="35">
        <f>E219</f>
        <v>981.7</v>
      </c>
    </row>
    <row r="219" spans="1:5" ht="27" customHeight="1" x14ac:dyDescent="0.2">
      <c r="A219" s="17" t="s">
        <v>37</v>
      </c>
      <c r="B219" s="8" t="s">
        <v>164</v>
      </c>
      <c r="C219" s="8">
        <v>120</v>
      </c>
      <c r="D219" s="41">
        <v>1057.8</v>
      </c>
      <c r="E219" s="41">
        <v>981.7</v>
      </c>
    </row>
    <row r="220" spans="1:5" ht="14.25" customHeight="1" x14ac:dyDescent="0.25">
      <c r="A220" s="33" t="s">
        <v>65</v>
      </c>
      <c r="B220" s="28" t="s">
        <v>153</v>
      </c>
      <c r="C220" s="43"/>
      <c r="D220" s="30">
        <f>D221</f>
        <v>1939.1</v>
      </c>
      <c r="E220" s="30">
        <f>E221</f>
        <v>1939.1</v>
      </c>
    </row>
    <row r="221" spans="1:5" ht="15.75" customHeight="1" x14ac:dyDescent="0.2">
      <c r="A221" s="22" t="s">
        <v>28</v>
      </c>
      <c r="B221" s="8" t="s">
        <v>153</v>
      </c>
      <c r="C221" s="8">
        <v>300</v>
      </c>
      <c r="D221" s="35">
        <f>D222</f>
        <v>1939.1</v>
      </c>
      <c r="E221" s="35">
        <f>E222</f>
        <v>1939.1</v>
      </c>
    </row>
    <row r="222" spans="1:5" ht="27" customHeight="1" x14ac:dyDescent="0.2">
      <c r="A222" s="34" t="s">
        <v>18</v>
      </c>
      <c r="B222" s="8" t="s">
        <v>153</v>
      </c>
      <c r="C222" s="8">
        <v>310</v>
      </c>
      <c r="D222" s="41">
        <v>1939.1</v>
      </c>
      <c r="E222" s="41">
        <v>1939.1</v>
      </c>
    </row>
    <row r="223" spans="1:5" ht="48.75" customHeight="1" x14ac:dyDescent="0.25">
      <c r="A223" s="88" t="s">
        <v>158</v>
      </c>
      <c r="B223" s="45" t="s">
        <v>159</v>
      </c>
      <c r="C223" s="45"/>
      <c r="D223" s="48">
        <f>D224</f>
        <v>3.4</v>
      </c>
      <c r="E223" s="48">
        <f>E224</f>
        <v>3</v>
      </c>
    </row>
    <row r="224" spans="1:5" ht="26.25" customHeight="1" x14ac:dyDescent="0.2">
      <c r="A224" s="17" t="s">
        <v>194</v>
      </c>
      <c r="B224" s="38" t="s">
        <v>159</v>
      </c>
      <c r="C224" s="38">
        <v>200</v>
      </c>
      <c r="D224" s="41">
        <f>D225</f>
        <v>3.4</v>
      </c>
      <c r="E224" s="41">
        <f>E225</f>
        <v>3</v>
      </c>
    </row>
    <row r="225" spans="1:5" ht="24.75" customHeight="1" x14ac:dyDescent="0.2">
      <c r="A225" s="17" t="s">
        <v>38</v>
      </c>
      <c r="B225" s="38" t="s">
        <v>159</v>
      </c>
      <c r="C225" s="38">
        <v>240</v>
      </c>
      <c r="D225" s="41">
        <v>3.4</v>
      </c>
      <c r="E225" s="41">
        <v>3</v>
      </c>
    </row>
    <row r="226" spans="1:5" ht="78.75" customHeight="1" x14ac:dyDescent="0.25">
      <c r="A226" s="33" t="s">
        <v>30</v>
      </c>
      <c r="B226" s="28" t="s">
        <v>151</v>
      </c>
      <c r="C226" s="40"/>
      <c r="D226" s="30">
        <f>D227</f>
        <v>0</v>
      </c>
      <c r="E226" s="30">
        <f>E227</f>
        <v>40.299999999999997</v>
      </c>
    </row>
    <row r="227" spans="1:5" ht="15.75" customHeight="1" x14ac:dyDescent="0.2">
      <c r="A227" s="22" t="s">
        <v>16</v>
      </c>
      <c r="B227" s="8" t="s">
        <v>151</v>
      </c>
      <c r="C227" s="89" t="s">
        <v>25</v>
      </c>
      <c r="D227" s="35">
        <f>D228</f>
        <v>0</v>
      </c>
      <c r="E227" s="35">
        <f>E228</f>
        <v>40.299999999999997</v>
      </c>
    </row>
    <row r="228" spans="1:5" ht="39" customHeight="1" x14ac:dyDescent="0.2">
      <c r="A228" s="90" t="s">
        <v>174</v>
      </c>
      <c r="B228" s="8" t="s">
        <v>151</v>
      </c>
      <c r="C228" s="89" t="s">
        <v>26</v>
      </c>
      <c r="D228" s="35"/>
      <c r="E228" s="41">
        <v>40.299999999999997</v>
      </c>
    </row>
    <row r="229" spans="1:5" ht="33.75" customHeight="1" x14ac:dyDescent="0.25">
      <c r="A229" s="88" t="s">
        <v>195</v>
      </c>
      <c r="B229" s="45" t="s">
        <v>166</v>
      </c>
      <c r="C229" s="91"/>
      <c r="D229" s="48">
        <f>D230</f>
        <v>1797.7</v>
      </c>
      <c r="E229" s="48">
        <f>E230</f>
        <v>2251</v>
      </c>
    </row>
    <row r="230" spans="1:5" ht="24" customHeight="1" x14ac:dyDescent="0.2">
      <c r="A230" s="17" t="s">
        <v>194</v>
      </c>
      <c r="B230" s="38" t="s">
        <v>166</v>
      </c>
      <c r="C230" s="8">
        <v>200</v>
      </c>
      <c r="D230" s="41">
        <f>D231</f>
        <v>1797.7</v>
      </c>
      <c r="E230" s="41">
        <f>E231</f>
        <v>2251</v>
      </c>
    </row>
    <row r="231" spans="1:5" ht="27.75" customHeight="1" x14ac:dyDescent="0.2">
      <c r="A231" s="17" t="s">
        <v>38</v>
      </c>
      <c r="B231" s="38" t="s">
        <v>166</v>
      </c>
      <c r="C231" s="8">
        <v>240</v>
      </c>
      <c r="D231" s="41">
        <v>1797.7</v>
      </c>
      <c r="E231" s="41">
        <v>2251</v>
      </c>
    </row>
    <row r="232" spans="1:5" ht="24" customHeight="1" x14ac:dyDescent="0.25">
      <c r="A232" s="63" t="s">
        <v>202</v>
      </c>
      <c r="B232" s="28" t="s">
        <v>206</v>
      </c>
      <c r="C232" s="28"/>
      <c r="D232" s="51">
        <f>D233+D235</f>
        <v>1015.5</v>
      </c>
      <c r="E232" s="51">
        <f>E233+E235</f>
        <v>1272.3</v>
      </c>
    </row>
    <row r="233" spans="1:5" ht="57" customHeight="1" x14ac:dyDescent="0.2">
      <c r="A233" s="17" t="s">
        <v>36</v>
      </c>
      <c r="B233" s="8" t="s">
        <v>206</v>
      </c>
      <c r="C233" s="8">
        <v>100</v>
      </c>
      <c r="D233" s="52">
        <f>D234</f>
        <v>1010.5</v>
      </c>
      <c r="E233" s="52">
        <f>E234</f>
        <v>1264.5999999999999</v>
      </c>
    </row>
    <row r="234" spans="1:5" ht="29.25" customHeight="1" x14ac:dyDescent="0.2">
      <c r="A234" s="17" t="s">
        <v>37</v>
      </c>
      <c r="B234" s="8" t="s">
        <v>206</v>
      </c>
      <c r="C234" s="8">
        <v>120</v>
      </c>
      <c r="D234" s="52">
        <v>1010.5</v>
      </c>
      <c r="E234" s="41">
        <v>1264.5999999999999</v>
      </c>
    </row>
    <row r="235" spans="1:5" ht="25.5" x14ac:dyDescent="0.2">
      <c r="A235" s="17" t="s">
        <v>194</v>
      </c>
      <c r="B235" s="8" t="s">
        <v>206</v>
      </c>
      <c r="C235" s="8">
        <v>200</v>
      </c>
      <c r="D235" s="52">
        <f>D236</f>
        <v>5</v>
      </c>
      <c r="E235" s="52">
        <f>E236</f>
        <v>7.7</v>
      </c>
    </row>
    <row r="236" spans="1:5" ht="25.5" x14ac:dyDescent="0.2">
      <c r="A236" s="17" t="s">
        <v>38</v>
      </c>
      <c r="B236" s="8" t="s">
        <v>206</v>
      </c>
      <c r="C236" s="8">
        <v>240</v>
      </c>
      <c r="D236" s="52">
        <v>5</v>
      </c>
      <c r="E236" s="41">
        <v>7.7</v>
      </c>
    </row>
    <row r="237" spans="1:5" s="21" customFormat="1" ht="33.75" customHeight="1" x14ac:dyDescent="0.25">
      <c r="A237" s="63" t="s">
        <v>196</v>
      </c>
      <c r="B237" s="28" t="s">
        <v>148</v>
      </c>
      <c r="C237" s="43"/>
      <c r="D237" s="51">
        <f>D238+D240</f>
        <v>5.7</v>
      </c>
      <c r="E237" s="51">
        <f>E238+E240</f>
        <v>5.7</v>
      </c>
    </row>
    <row r="238" spans="1:5" ht="27.75" customHeight="1" x14ac:dyDescent="0.2">
      <c r="A238" s="17" t="s">
        <v>194</v>
      </c>
      <c r="B238" s="8" t="s">
        <v>148</v>
      </c>
      <c r="C238" s="8">
        <v>200</v>
      </c>
      <c r="D238" s="52">
        <f>D239</f>
        <v>1</v>
      </c>
      <c r="E238" s="52">
        <f>E239</f>
        <v>1</v>
      </c>
    </row>
    <row r="239" spans="1:5" ht="25.5" x14ac:dyDescent="0.2">
      <c r="A239" s="17" t="s">
        <v>38</v>
      </c>
      <c r="B239" s="8" t="s">
        <v>148</v>
      </c>
      <c r="C239" s="8">
        <v>240</v>
      </c>
      <c r="D239" s="52">
        <v>1</v>
      </c>
      <c r="E239" s="41">
        <v>1</v>
      </c>
    </row>
    <row r="240" spans="1:5" x14ac:dyDescent="0.2">
      <c r="A240" s="22" t="s">
        <v>7</v>
      </c>
      <c r="B240" s="8" t="s">
        <v>148</v>
      </c>
      <c r="C240" s="8">
        <v>500</v>
      </c>
      <c r="D240" s="35">
        <f>D241</f>
        <v>4.7</v>
      </c>
      <c r="E240" s="35">
        <f>E241</f>
        <v>4.7</v>
      </c>
    </row>
    <row r="241" spans="1:5" x14ac:dyDescent="0.2">
      <c r="A241" s="22" t="s">
        <v>15</v>
      </c>
      <c r="B241" s="8" t="s">
        <v>148</v>
      </c>
      <c r="C241" s="8">
        <v>530</v>
      </c>
      <c r="D241" s="35">
        <v>4.7</v>
      </c>
      <c r="E241" s="41">
        <v>4.7</v>
      </c>
    </row>
    <row r="242" spans="1:5" ht="45" x14ac:dyDescent="0.25">
      <c r="A242" s="54" t="s">
        <v>179</v>
      </c>
      <c r="B242" s="45" t="s">
        <v>178</v>
      </c>
      <c r="C242" s="8"/>
      <c r="D242" s="51">
        <f>D243</f>
        <v>85.2</v>
      </c>
      <c r="E242" s="51">
        <f>E243</f>
        <v>106.8</v>
      </c>
    </row>
    <row r="243" spans="1:5" ht="51" x14ac:dyDescent="0.2">
      <c r="A243" s="17" t="s">
        <v>36</v>
      </c>
      <c r="B243" s="38" t="s">
        <v>178</v>
      </c>
      <c r="C243" s="23">
        <v>100</v>
      </c>
      <c r="D243" s="24">
        <f>D244</f>
        <v>85.2</v>
      </c>
      <c r="E243" s="24">
        <f>E244</f>
        <v>106.8</v>
      </c>
    </row>
    <row r="244" spans="1:5" ht="25.5" x14ac:dyDescent="0.2">
      <c r="A244" s="17" t="s">
        <v>37</v>
      </c>
      <c r="B244" s="38" t="s">
        <v>178</v>
      </c>
      <c r="C244" s="92" t="s">
        <v>171</v>
      </c>
      <c r="D244" s="24">
        <v>85.2</v>
      </c>
      <c r="E244" s="41">
        <v>106.8</v>
      </c>
    </row>
    <row r="245" spans="1:5" ht="15" x14ac:dyDescent="0.25">
      <c r="A245" s="50" t="s">
        <v>13</v>
      </c>
      <c r="B245" s="28" t="s">
        <v>147</v>
      </c>
      <c r="C245" s="28"/>
      <c r="D245" s="30">
        <f>D246+D249</f>
        <v>87.5</v>
      </c>
      <c r="E245" s="30">
        <f>E246+E249</f>
        <v>87.5</v>
      </c>
    </row>
    <row r="246" spans="1:5" x14ac:dyDescent="0.2">
      <c r="A246" s="22" t="s">
        <v>28</v>
      </c>
      <c r="B246" s="8" t="s">
        <v>147</v>
      </c>
      <c r="C246" s="8">
        <v>300</v>
      </c>
      <c r="D246" s="35">
        <f>D247+D248</f>
        <v>77</v>
      </c>
      <c r="E246" s="35">
        <f>E247+E248</f>
        <v>77</v>
      </c>
    </row>
    <row r="247" spans="1:5" ht="25.5" x14ac:dyDescent="0.2">
      <c r="A247" s="49" t="s">
        <v>181</v>
      </c>
      <c r="B247" s="8" t="s">
        <v>147</v>
      </c>
      <c r="C247" s="8">
        <v>320</v>
      </c>
      <c r="D247" s="35">
        <v>23</v>
      </c>
      <c r="E247" s="41">
        <v>23</v>
      </c>
    </row>
    <row r="248" spans="1:5" x14ac:dyDescent="0.2">
      <c r="A248" s="34" t="s">
        <v>117</v>
      </c>
      <c r="B248" s="8" t="s">
        <v>147</v>
      </c>
      <c r="C248" s="8">
        <v>350</v>
      </c>
      <c r="D248" s="35">
        <v>54</v>
      </c>
      <c r="E248" s="41">
        <v>54</v>
      </c>
    </row>
    <row r="249" spans="1:5" x14ac:dyDescent="0.2">
      <c r="A249" s="49" t="s">
        <v>16</v>
      </c>
      <c r="B249" s="8" t="s">
        <v>147</v>
      </c>
      <c r="C249" s="8">
        <v>800</v>
      </c>
      <c r="D249" s="35">
        <f>D251+D250</f>
        <v>10.5</v>
      </c>
      <c r="E249" s="35">
        <f>E251+E250</f>
        <v>10.5</v>
      </c>
    </row>
    <row r="250" spans="1:5" ht="11.25" customHeight="1" x14ac:dyDescent="0.2">
      <c r="A250" s="17" t="s">
        <v>14</v>
      </c>
      <c r="B250" s="8" t="s">
        <v>147</v>
      </c>
      <c r="C250" s="8">
        <v>850</v>
      </c>
      <c r="D250" s="35">
        <v>10.5</v>
      </c>
      <c r="E250" s="41">
        <v>10.5</v>
      </c>
    </row>
    <row r="251" spans="1:5" x14ac:dyDescent="0.2">
      <c r="A251" s="49" t="s">
        <v>175</v>
      </c>
      <c r="B251" s="8" t="s">
        <v>147</v>
      </c>
      <c r="C251" s="8">
        <v>870</v>
      </c>
      <c r="D251" s="35"/>
      <c r="E251" s="41"/>
    </row>
    <row r="252" spans="1:5" ht="49.5" customHeight="1" x14ac:dyDescent="0.25">
      <c r="A252" s="50" t="s">
        <v>133</v>
      </c>
      <c r="B252" s="45" t="s">
        <v>152</v>
      </c>
      <c r="C252" s="8"/>
      <c r="D252" s="30">
        <f>D253+D255</f>
        <v>6184</v>
      </c>
      <c r="E252" s="30">
        <f>E253+E255</f>
        <v>7747.5</v>
      </c>
    </row>
    <row r="253" spans="1:5" ht="0.75" customHeight="1" x14ac:dyDescent="0.2">
      <c r="A253" s="93" t="s">
        <v>7</v>
      </c>
      <c r="B253" s="94" t="s">
        <v>152</v>
      </c>
      <c r="C253" s="95">
        <v>500</v>
      </c>
      <c r="D253" s="41">
        <f>D254</f>
        <v>0</v>
      </c>
      <c r="E253" s="41">
        <f>E254</f>
        <v>0</v>
      </c>
    </row>
    <row r="254" spans="1:5" ht="14.25" x14ac:dyDescent="0.2">
      <c r="A254" s="93" t="s">
        <v>118</v>
      </c>
      <c r="B254" s="94" t="s">
        <v>152</v>
      </c>
      <c r="C254" s="95">
        <v>520</v>
      </c>
      <c r="D254" s="36"/>
      <c r="E254" s="36"/>
    </row>
    <row r="255" spans="1:5" ht="14.25" x14ac:dyDescent="0.2">
      <c r="A255" s="49" t="s">
        <v>16</v>
      </c>
      <c r="B255" s="94" t="s">
        <v>152</v>
      </c>
      <c r="C255" s="95">
        <v>800</v>
      </c>
      <c r="D255" s="36">
        <f>D256</f>
        <v>6184</v>
      </c>
      <c r="E255" s="36">
        <f>E256</f>
        <v>7747.5</v>
      </c>
    </row>
    <row r="256" spans="1:5" ht="14.25" x14ac:dyDescent="0.2">
      <c r="A256" s="49" t="s">
        <v>175</v>
      </c>
      <c r="B256" s="94" t="s">
        <v>152</v>
      </c>
      <c r="C256" s="95">
        <v>870</v>
      </c>
      <c r="D256" s="36">
        <v>6184</v>
      </c>
      <c r="E256" s="36">
        <v>7747.5</v>
      </c>
    </row>
    <row r="257" spans="1:5" ht="29.25" customHeight="1" x14ac:dyDescent="0.25">
      <c r="A257" s="33" t="s">
        <v>20</v>
      </c>
      <c r="B257" s="28" t="s">
        <v>157</v>
      </c>
      <c r="C257" s="28"/>
      <c r="D257" s="30">
        <f>D258</f>
        <v>3.6</v>
      </c>
      <c r="E257" s="30">
        <f>E258</f>
        <v>3.6</v>
      </c>
    </row>
    <row r="258" spans="1:5" x14ac:dyDescent="0.2">
      <c r="A258" s="22" t="s">
        <v>28</v>
      </c>
      <c r="B258" s="8" t="s">
        <v>157</v>
      </c>
      <c r="C258" s="8">
        <v>300</v>
      </c>
      <c r="D258" s="35">
        <f>D259</f>
        <v>3.6</v>
      </c>
      <c r="E258" s="35">
        <f>E259</f>
        <v>3.6</v>
      </c>
    </row>
    <row r="259" spans="1:5" ht="10.5" customHeight="1" x14ac:dyDescent="0.2">
      <c r="A259" s="34" t="s">
        <v>18</v>
      </c>
      <c r="B259" s="8" t="s">
        <v>157</v>
      </c>
      <c r="C259" s="8">
        <v>310</v>
      </c>
      <c r="D259" s="41">
        <v>3.6</v>
      </c>
      <c r="E259" s="41">
        <v>3.6</v>
      </c>
    </row>
    <row r="260" spans="1:5" ht="33.75" customHeight="1" x14ac:dyDescent="0.25">
      <c r="A260" s="96" t="s">
        <v>99</v>
      </c>
      <c r="B260" s="28"/>
      <c r="C260" s="29"/>
      <c r="D260" s="30">
        <f>D201+D168+D164+D134+D122+D47+D40+D12+D35+D191+D197</f>
        <v>823335.2</v>
      </c>
      <c r="E260" s="30">
        <f>E201+E168+E164+E134+E122+E47+E40+E12+E35+E191+E197</f>
        <v>884102.7</v>
      </c>
    </row>
    <row r="261" spans="1:5" x14ac:dyDescent="0.2">
      <c r="C261" s="25"/>
    </row>
    <row r="262" spans="1:5" ht="15" x14ac:dyDescent="0.2">
      <c r="C262" s="25"/>
      <c r="D262" s="12"/>
    </row>
    <row r="263" spans="1:5" x14ac:dyDescent="0.2">
      <c r="C263" s="25"/>
      <c r="D263" s="11"/>
    </row>
    <row r="264" spans="1:5" x14ac:dyDescent="0.2">
      <c r="C264" s="25"/>
    </row>
    <row r="265" spans="1:5" x14ac:dyDescent="0.2">
      <c r="C265" s="25"/>
    </row>
    <row r="266" spans="1:5" x14ac:dyDescent="0.2">
      <c r="C266" s="25"/>
    </row>
    <row r="267" spans="1:5" x14ac:dyDescent="0.2">
      <c r="C267" s="25"/>
    </row>
    <row r="268" spans="1:5" x14ac:dyDescent="0.2">
      <c r="C268" s="25"/>
    </row>
    <row r="269" spans="1:5" x14ac:dyDescent="0.2">
      <c r="C269" s="25"/>
    </row>
    <row r="270" spans="1:5" x14ac:dyDescent="0.2">
      <c r="C270" s="25"/>
    </row>
    <row r="271" spans="1:5" x14ac:dyDescent="0.2">
      <c r="C271" s="25"/>
    </row>
    <row r="272" spans="1:5" x14ac:dyDescent="0.2">
      <c r="C272" s="25"/>
    </row>
    <row r="273" spans="3:3" x14ac:dyDescent="0.2">
      <c r="C273" s="25"/>
    </row>
    <row r="274" spans="3:3" x14ac:dyDescent="0.2">
      <c r="C274" s="25"/>
    </row>
    <row r="275" spans="3:3" x14ac:dyDescent="0.2">
      <c r="C275" s="25"/>
    </row>
    <row r="276" spans="3:3" x14ac:dyDescent="0.2">
      <c r="C276" s="25"/>
    </row>
    <row r="277" spans="3:3" x14ac:dyDescent="0.2">
      <c r="C277" s="25"/>
    </row>
    <row r="278" spans="3:3" x14ac:dyDescent="0.2">
      <c r="C278" s="25"/>
    </row>
    <row r="279" spans="3:3" x14ac:dyDescent="0.2">
      <c r="C279" s="25"/>
    </row>
    <row r="280" spans="3:3" x14ac:dyDescent="0.2">
      <c r="C280" s="25"/>
    </row>
  </sheetData>
  <sortState ref="A207:E207">
    <sortCondition descending="1" ref="A84"/>
  </sortState>
  <mergeCells count="9">
    <mergeCell ref="B1:D1"/>
    <mergeCell ref="B2:D2"/>
    <mergeCell ref="B3:D3"/>
    <mergeCell ref="A9:A10"/>
    <mergeCell ref="A6:C6"/>
    <mergeCell ref="B9:B10"/>
    <mergeCell ref="C9:C10"/>
    <mergeCell ref="D9:E9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2022-11-03T04:58:43Z</cp:lastPrinted>
  <dcterms:created xsi:type="dcterms:W3CDTF">2004-12-14T02:28:06Z</dcterms:created>
  <dcterms:modified xsi:type="dcterms:W3CDTF">2023-10-15T23:54:32Z</dcterms:modified>
</cp:coreProperties>
</file>