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0" windowWidth="12120" windowHeight="6870"/>
  </bookViews>
  <sheets>
    <sheet name="Лист1 (2)" sheetId="3" r:id="rId1"/>
  </sheets>
  <definedNames>
    <definedName name="_xlnm._FilterDatabase" localSheetId="0" hidden="1">'Лист1 (2)'!$A$12:$G$316</definedName>
    <definedName name="_xlnm.Print_Area" localSheetId="0">'Лист1 (2)'!$A$1:$G$316</definedName>
  </definedNames>
  <calcPr calcId="125725"/>
</workbook>
</file>

<file path=xl/calcChain.xml><?xml version="1.0" encoding="utf-8"?>
<calcChain xmlns="http://schemas.openxmlformats.org/spreadsheetml/2006/main">
  <c r="G129" i="3"/>
  <c r="G128" s="1"/>
  <c r="G127" s="1"/>
  <c r="G126" s="1"/>
  <c r="G125" s="1"/>
  <c r="F129"/>
  <c r="F128" s="1"/>
  <c r="F127" s="1"/>
  <c r="F126" s="1"/>
  <c r="F125" s="1"/>
  <c r="G185" l="1"/>
  <c r="F185"/>
  <c r="G256" l="1"/>
  <c r="G255" s="1"/>
  <c r="G254" s="1"/>
  <c r="G253" s="1"/>
  <c r="F256"/>
  <c r="F255" s="1"/>
  <c r="F254" s="1"/>
  <c r="F253" s="1"/>
  <c r="G219"/>
  <c r="G218" s="1"/>
  <c r="F219"/>
  <c r="F218" s="1"/>
  <c r="G175"/>
  <c r="G174" s="1"/>
  <c r="F175"/>
  <c r="F174" s="1"/>
  <c r="G285" l="1"/>
  <c r="G284" s="1"/>
  <c r="G283" s="1"/>
  <c r="G282" s="1"/>
  <c r="F285"/>
  <c r="F284" s="1"/>
  <c r="F283" s="1"/>
  <c r="F282" s="1"/>
  <c r="G41"/>
  <c r="F41"/>
  <c r="G36"/>
  <c r="F36"/>
  <c r="G34"/>
  <c r="F34"/>
  <c r="G33" l="1"/>
  <c r="F33"/>
  <c r="G196"/>
  <c r="G195" s="1"/>
  <c r="F196"/>
  <c r="F195" s="1"/>
  <c r="F314" l="1"/>
  <c r="F313" s="1"/>
  <c r="F312" s="1"/>
  <c r="F311" s="1"/>
  <c r="G314"/>
  <c r="G313" s="1"/>
  <c r="G312" s="1"/>
  <c r="G311" s="1"/>
  <c r="F309"/>
  <c r="F308" s="1"/>
  <c r="G309"/>
  <c r="G308" s="1"/>
  <c r="F306"/>
  <c r="F305" s="1"/>
  <c r="G306"/>
  <c r="G305" s="1"/>
  <c r="F298"/>
  <c r="F297" s="1"/>
  <c r="F296" s="1"/>
  <c r="F295" s="1"/>
  <c r="F294" s="1"/>
  <c r="G298"/>
  <c r="G297" s="1"/>
  <c r="G296" s="1"/>
  <c r="G295" s="1"/>
  <c r="G294" s="1"/>
  <c r="F292"/>
  <c r="F291" s="1"/>
  <c r="F290" s="1"/>
  <c r="F289" s="1"/>
  <c r="F288" s="1"/>
  <c r="F287" s="1"/>
  <c r="G292"/>
  <c r="G291" s="1"/>
  <c r="G290" s="1"/>
  <c r="G289" s="1"/>
  <c r="G288" s="1"/>
  <c r="G287" s="1"/>
  <c r="F280"/>
  <c r="F279" s="1"/>
  <c r="G280"/>
  <c r="G279" s="1"/>
  <c r="F277"/>
  <c r="F276" s="1"/>
  <c r="G277"/>
  <c r="G276" s="1"/>
  <c r="F274"/>
  <c r="F273" s="1"/>
  <c r="G274"/>
  <c r="G273" s="1"/>
  <c r="F271"/>
  <c r="F270" s="1"/>
  <c r="G271"/>
  <c r="G270" s="1"/>
  <c r="F268"/>
  <c r="F267" s="1"/>
  <c r="G268"/>
  <c r="G267" s="1"/>
  <c r="F263"/>
  <c r="G263"/>
  <c r="F261"/>
  <c r="G261"/>
  <c r="F250"/>
  <c r="F249" s="1"/>
  <c r="G250"/>
  <c r="G249" s="1"/>
  <c r="F247"/>
  <c r="F246" s="1"/>
  <c r="G247"/>
  <c r="G246" s="1"/>
  <c r="F242"/>
  <c r="F241" s="1"/>
  <c r="F240" s="1"/>
  <c r="F239" s="1"/>
  <c r="G242"/>
  <c r="G241" s="1"/>
  <c r="G240" s="1"/>
  <c r="G239" s="1"/>
  <c r="F236"/>
  <c r="F235" s="1"/>
  <c r="G236"/>
  <c r="G235" s="1"/>
  <c r="F233"/>
  <c r="F232" s="1"/>
  <c r="G233"/>
  <c r="G232" s="1"/>
  <c r="F226"/>
  <c r="G226"/>
  <c r="F224"/>
  <c r="G224"/>
  <c r="F216"/>
  <c r="G216"/>
  <c r="F214"/>
  <c r="G214"/>
  <c r="F211"/>
  <c r="F210" s="1"/>
  <c r="G211"/>
  <c r="G210" s="1"/>
  <c r="F208"/>
  <c r="G208"/>
  <c r="F206"/>
  <c r="G206"/>
  <c r="F202"/>
  <c r="F201" s="1"/>
  <c r="F200" s="1"/>
  <c r="G202"/>
  <c r="G201" s="1"/>
  <c r="G200" s="1"/>
  <c r="F194"/>
  <c r="F193" s="1"/>
  <c r="G194"/>
  <c r="G193" s="1"/>
  <c r="F191"/>
  <c r="F190" s="1"/>
  <c r="G191"/>
  <c r="G190" s="1"/>
  <c r="F188"/>
  <c r="G188"/>
  <c r="F184"/>
  <c r="G184"/>
  <c r="F181"/>
  <c r="F180" s="1"/>
  <c r="G181"/>
  <c r="G180" s="1"/>
  <c r="F172"/>
  <c r="F171" s="1"/>
  <c r="F169"/>
  <c r="F168" s="1"/>
  <c r="G169"/>
  <c r="G168" s="1"/>
  <c r="F166"/>
  <c r="F165" s="1"/>
  <c r="G166"/>
  <c r="G165" s="1"/>
  <c r="F163"/>
  <c r="F162" s="1"/>
  <c r="G163"/>
  <c r="G162" s="1"/>
  <c r="F160"/>
  <c r="F159" s="1"/>
  <c r="G160"/>
  <c r="G159" s="1"/>
  <c r="F157"/>
  <c r="F156" s="1"/>
  <c r="G157"/>
  <c r="G156" s="1"/>
  <c r="F154"/>
  <c r="F153" s="1"/>
  <c r="G154"/>
  <c r="G153" s="1"/>
  <c r="F151"/>
  <c r="F150" s="1"/>
  <c r="G151"/>
  <c r="G150" s="1"/>
  <c r="F145"/>
  <c r="F144" s="1"/>
  <c r="F142"/>
  <c r="F141" s="1"/>
  <c r="G142"/>
  <c r="G141" s="1"/>
  <c r="F139"/>
  <c r="F138" s="1"/>
  <c r="G139"/>
  <c r="G138" s="1"/>
  <c r="F136"/>
  <c r="F135" s="1"/>
  <c r="G136"/>
  <c r="G135" s="1"/>
  <c r="F123"/>
  <c r="F122" s="1"/>
  <c r="F121" s="1"/>
  <c r="F120" s="1"/>
  <c r="F119" s="1"/>
  <c r="G123"/>
  <c r="G122" s="1"/>
  <c r="G121" s="1"/>
  <c r="G120" s="1"/>
  <c r="G119" s="1"/>
  <c r="F117"/>
  <c r="F116" s="1"/>
  <c r="G117"/>
  <c r="G116" s="1"/>
  <c r="F114"/>
  <c r="F113" s="1"/>
  <c r="F112" s="1"/>
  <c r="G114"/>
  <c r="G113" s="1"/>
  <c r="G112" s="1"/>
  <c r="F108"/>
  <c r="F107" s="1"/>
  <c r="F106" s="1"/>
  <c r="F105" s="1"/>
  <c r="F104" s="1"/>
  <c r="G108"/>
  <c r="G107" s="1"/>
  <c r="G106" s="1"/>
  <c r="G105" s="1"/>
  <c r="G104" s="1"/>
  <c r="G72"/>
  <c r="G71" s="1"/>
  <c r="G70" s="1"/>
  <c r="F82"/>
  <c r="F81" s="1"/>
  <c r="G82"/>
  <c r="G81" s="1"/>
  <c r="F102"/>
  <c r="G102"/>
  <c r="F99"/>
  <c r="G99"/>
  <c r="F95"/>
  <c r="G95"/>
  <c r="F93"/>
  <c r="G93"/>
  <c r="F91"/>
  <c r="G91"/>
  <c r="F85"/>
  <c r="F84" s="1"/>
  <c r="G85"/>
  <c r="G84" s="1"/>
  <c r="F78"/>
  <c r="G78"/>
  <c r="F76"/>
  <c r="F75" s="1"/>
  <c r="F74" s="1"/>
  <c r="G76"/>
  <c r="F72"/>
  <c r="F71" s="1"/>
  <c r="F70" s="1"/>
  <c r="F65"/>
  <c r="F64" s="1"/>
  <c r="F63" s="1"/>
  <c r="F62" s="1"/>
  <c r="G65"/>
  <c r="G64" s="1"/>
  <c r="G63" s="1"/>
  <c r="G62" s="1"/>
  <c r="F60"/>
  <c r="F59" s="1"/>
  <c r="F58" s="1"/>
  <c r="G60"/>
  <c r="G59" s="1"/>
  <c r="G58" s="1"/>
  <c r="F56"/>
  <c r="F55" s="1"/>
  <c r="G56"/>
  <c r="G55" s="1"/>
  <c r="F53"/>
  <c r="F52" s="1"/>
  <c r="G53"/>
  <c r="G52" s="1"/>
  <c r="F46"/>
  <c r="F45" s="1"/>
  <c r="F44" s="1"/>
  <c r="F43" s="1"/>
  <c r="G46"/>
  <c r="G45" s="1"/>
  <c r="G44" s="1"/>
  <c r="G43" s="1"/>
  <c r="F39"/>
  <c r="G39"/>
  <c r="F30"/>
  <c r="F29" s="1"/>
  <c r="G30"/>
  <c r="G29" s="1"/>
  <c r="F27"/>
  <c r="G27"/>
  <c r="F22"/>
  <c r="F21" s="1"/>
  <c r="F20" s="1"/>
  <c r="F19" s="1"/>
  <c r="G22"/>
  <c r="G21" s="1"/>
  <c r="G20" s="1"/>
  <c r="G19" s="1"/>
  <c r="F17"/>
  <c r="F16" s="1"/>
  <c r="F15" s="1"/>
  <c r="F14" s="1"/>
  <c r="G17"/>
  <c r="G16" s="1"/>
  <c r="G15" s="1"/>
  <c r="G14" s="1"/>
  <c r="F149" l="1"/>
  <c r="F148" s="1"/>
  <c r="F147" s="1"/>
  <c r="G38"/>
  <c r="G32" s="1"/>
  <c r="F38"/>
  <c r="F32" s="1"/>
  <c r="G90"/>
  <c r="G89" s="1"/>
  <c r="G88" s="1"/>
  <c r="G87" s="1"/>
  <c r="G75"/>
  <c r="G74" s="1"/>
  <c r="G69" s="1"/>
  <c r="G205"/>
  <c r="F213"/>
  <c r="F223"/>
  <c r="F222" s="1"/>
  <c r="F221" s="1"/>
  <c r="G260"/>
  <c r="G259" s="1"/>
  <c r="G258" s="1"/>
  <c r="F260"/>
  <c r="F259" s="1"/>
  <c r="F258" s="1"/>
  <c r="G183"/>
  <c r="G179" s="1"/>
  <c r="G178" s="1"/>
  <c r="G177" s="1"/>
  <c r="G223"/>
  <c r="G222" s="1"/>
  <c r="G221" s="1"/>
  <c r="G304"/>
  <c r="G303" s="1"/>
  <c r="G302" s="1"/>
  <c r="G301" s="1"/>
  <c r="F304"/>
  <c r="F303" s="1"/>
  <c r="F302" s="1"/>
  <c r="F301" s="1"/>
  <c r="F266"/>
  <c r="F265" s="1"/>
  <c r="G266"/>
  <c r="G265" s="1"/>
  <c r="F111"/>
  <c r="F110" s="1"/>
  <c r="F205"/>
  <c r="F204" s="1"/>
  <c r="G213"/>
  <c r="G245"/>
  <c r="G244" s="1"/>
  <c r="F245"/>
  <c r="F244" s="1"/>
  <c r="F231"/>
  <c r="F230" s="1"/>
  <c r="F229" s="1"/>
  <c r="F228" s="1"/>
  <c r="G231"/>
  <c r="G230" s="1"/>
  <c r="G229" s="1"/>
  <c r="G228" s="1"/>
  <c r="F183"/>
  <c r="F179" s="1"/>
  <c r="F178" s="1"/>
  <c r="F177" s="1"/>
  <c r="G98"/>
  <c r="G97" s="1"/>
  <c r="F134"/>
  <c r="F98"/>
  <c r="F97" s="1"/>
  <c r="G80"/>
  <c r="F80"/>
  <c r="G111"/>
  <c r="G110" s="1"/>
  <c r="F90"/>
  <c r="F89" s="1"/>
  <c r="F88" s="1"/>
  <c r="F87" s="1"/>
  <c r="F69"/>
  <c r="G51"/>
  <c r="G50" s="1"/>
  <c r="G49" s="1"/>
  <c r="G48" s="1"/>
  <c r="F51"/>
  <c r="F50" s="1"/>
  <c r="F49" s="1"/>
  <c r="F48" s="1"/>
  <c r="F26"/>
  <c r="F25" s="1"/>
  <c r="G26"/>
  <c r="G25" s="1"/>
  <c r="F133" l="1"/>
  <c r="F132" s="1"/>
  <c r="G204"/>
  <c r="G252"/>
  <c r="G238" s="1"/>
  <c r="F252"/>
  <c r="F238" s="1"/>
  <c r="F24"/>
  <c r="G24"/>
  <c r="G145" l="1"/>
  <c r="G144" s="1"/>
  <c r="G134" s="1"/>
  <c r="G133" s="1"/>
  <c r="G132" s="1"/>
  <c r="G172"/>
  <c r="G171" s="1"/>
  <c r="G149" s="1"/>
  <c r="G199"/>
  <c r="F199"/>
  <c r="G148" l="1"/>
  <c r="G147" s="1"/>
  <c r="G198" l="1"/>
  <c r="G68"/>
  <c r="G67" s="1"/>
  <c r="G131" l="1"/>
  <c r="G13"/>
  <c r="G300" l="1"/>
  <c r="G316" s="1"/>
  <c r="F68" l="1"/>
  <c r="F67" l="1"/>
  <c r="F13" s="1"/>
  <c r="F300" l="1"/>
  <c r="F198" l="1"/>
  <c r="F131" l="1"/>
  <c r="F316" s="1"/>
</calcChain>
</file>

<file path=xl/sharedStrings.xml><?xml version="1.0" encoding="utf-8"?>
<sst xmlns="http://schemas.openxmlformats.org/spreadsheetml/2006/main" count="1320" uniqueCount="280">
  <si>
    <t>Наименование показателя</t>
  </si>
  <si>
    <t>Общегосударственные вопросы</t>
  </si>
  <si>
    <t>Центральный аппарат</t>
  </si>
  <si>
    <t>Резервные  фонды</t>
  </si>
  <si>
    <t>Другие общегосударственные вопросы</t>
  </si>
  <si>
    <t>Национальная  экономика</t>
  </si>
  <si>
    <t>Образование</t>
  </si>
  <si>
    <t>Дошкольное образование</t>
  </si>
  <si>
    <t>Детские дошкольные учреждения</t>
  </si>
  <si>
    <t>Общее образование</t>
  </si>
  <si>
    <t>Учреждения по внешкольной работе с детьми</t>
  </si>
  <si>
    <t>Социальная  политика</t>
  </si>
  <si>
    <t>Пенсионное обеспечение</t>
  </si>
  <si>
    <t>Социальное обеспечение населения</t>
  </si>
  <si>
    <t>Итого расходов</t>
  </si>
  <si>
    <t>Национальная безопасность и правоохранительная деятельность</t>
  </si>
  <si>
    <t>Глава муниципального образования</t>
  </si>
  <si>
    <t>РЗ</t>
  </si>
  <si>
    <t>ПР</t>
  </si>
  <si>
    <t>ЦСР</t>
  </si>
  <si>
    <t>ВР</t>
  </si>
  <si>
    <t>Межбюджетные трансферты</t>
  </si>
  <si>
    <t>10</t>
  </si>
  <si>
    <t>Резервные фонды местных администраций</t>
  </si>
  <si>
    <t>Выравнивание бюджетной обеспеченности поселений из районного фонда финансовой поддержки</t>
  </si>
  <si>
    <t>Иные межбюджетные трансферты</t>
  </si>
  <si>
    <t>Охрана семьи и детства</t>
  </si>
  <si>
    <t>12</t>
  </si>
  <si>
    <t>Физическая культура и спорт</t>
  </si>
  <si>
    <t>Реализация других функций, связанных с обеспечением национальной безопасности и правоохранительной деятельности</t>
  </si>
  <si>
    <t>Массовый спорт</t>
  </si>
  <si>
    <t>11</t>
  </si>
  <si>
    <t>Прочие межбюджетные трансферты общего характера</t>
  </si>
  <si>
    <t xml:space="preserve">Выполнение других обязательств государства </t>
  </si>
  <si>
    <t>Уплата налогов, сборов и иных платежей</t>
  </si>
  <si>
    <t>Субвенции</t>
  </si>
  <si>
    <t>Иные бюджетные ассигнования</t>
  </si>
  <si>
    <t>Резервные средства</t>
  </si>
  <si>
    <t>Субсидии бюджетным учреждениям</t>
  </si>
  <si>
    <t>Субсидии автономным учреждениям</t>
  </si>
  <si>
    <t>Публичные нормативные социальные выплаты гражданам</t>
  </si>
  <si>
    <t>Оценка недвижимости, признание прав и регулирование отношений по муниципальной собственности</t>
  </si>
  <si>
    <t>Ежемесячное денежное вознаграждение почетным гражданам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</si>
  <si>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учреждениях</t>
  </si>
  <si>
    <t>Назначение и выплата вознаграждения опекунам (попечителям)</t>
  </si>
  <si>
    <t>Выравнивание бюджетной обеспеченности поселений из районного фонда финансовой поддержки (в части субвенций, из краевого бюджета на исполнение местного самоуправления муниципальных полномочий по расчету и предоставлению дотаций поселениям на выравнивание бюджетной обеспеченности</t>
  </si>
  <si>
    <t>Строительство, модернизация, ремонт и содержание автомобильных дорог общего пользования , в том числе дорог в поселениях (за исключением автомобильных дорог федерального значения)</t>
  </si>
  <si>
    <t>800</t>
  </si>
  <si>
    <t>810</t>
  </si>
  <si>
    <t>Социальное обеспечение и иные выплаты населению</t>
  </si>
  <si>
    <t>Функционирование законодательных   (представительных) органов государственной власти и представительных органов муниципальных образований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</si>
  <si>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город-ском и пригородном пассажирском транспорте общего пользования (кроме воздушного и железнодорожного)</t>
  </si>
  <si>
    <t>Ежемесячные денежные средства на содержание детей-сирот и детей, оставшихся без попечения родителей в приемных семьях</t>
  </si>
  <si>
    <t>Назначение и выплата вознаграждения приемным родителям</t>
  </si>
  <si>
    <t>Ежемесячные денежные средства на содержание детей-сирот и детей, оставшихся без попечения родителей в  семьях опекунов (попечителей)</t>
  </si>
  <si>
    <t xml:space="preserve">Непрограммная деятельность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</si>
  <si>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</si>
  <si>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</si>
  <si>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</si>
  <si>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Основное мероприятие "Финансовое обеспечение деятельности Комитета по финансам муниципального района "Карымский район"</t>
  </si>
  <si>
    <t>Подпрограмма "Управление муниципальным имуществом"</t>
  </si>
  <si>
    <t>Основное мероприятие "Оценка недвижимости, признание прав и регулирование отношений по муниципальной собственности"</t>
  </si>
  <si>
    <t xml:space="preserve">Основное мероприятие  "Содержание и использование имущества казны муниципального района" </t>
  </si>
  <si>
    <t>Подпрограмма "Развитие системы дошкольного образования"</t>
  </si>
  <si>
    <t>Предоставление субсидий бюджетным, автономным учреждениям и иным некоммерческим организациям</t>
  </si>
  <si>
    <t>Школы, детские сады, школы начальные, неполные средние и средние</t>
  </si>
  <si>
    <t>Непрограммная деятельность</t>
  </si>
  <si>
    <t>Доплаты к пенсиям муниципальных служащих</t>
  </si>
  <si>
    <t>Мероприятия в области физической культуры и спорта</t>
  </si>
  <si>
    <t>Основное мероприятие «Выравнивание уровня бюджетной обеспеченности поселений района»</t>
  </si>
  <si>
    <t>Дотации</t>
  </si>
  <si>
    <t xml:space="preserve">Культура </t>
  </si>
  <si>
    <t>Дополнительное образование детей</t>
  </si>
  <si>
    <t>Библиотечно-досуговые центры</t>
  </si>
  <si>
    <t>Мероприятия в области культуры</t>
  </si>
  <si>
    <t>Другие вопросы в области образования</t>
  </si>
  <si>
    <t>Подпрограмма "Обеспечение реализации муниципальной программы"</t>
  </si>
  <si>
    <t>Подпрограмма "Совершенствование социальной поддержки семьи и детей"</t>
  </si>
  <si>
    <t>Учебно-методические кабинеты, централизованные бухгалтерии, группы хозяйственного обслуживания</t>
  </si>
  <si>
    <t>Основное мероприятие «Осуществление деятельности по ведению бюджетного (бухгалтерского) учета и материально-технического обеспечения  МКУ ЦБО и МТО»</t>
  </si>
  <si>
    <t>Подпрограмма «Развитие системы дополнительного образования, отдыха, оздоровления и занятости детей и подростков»</t>
  </si>
  <si>
    <t>Подпрограмма «Обеспечение и совершенствование управления системой образования  и прочие мероприятия в области образования»</t>
  </si>
  <si>
    <t>Дорожное хозяйство (дорожные фонды)</t>
  </si>
  <si>
    <t>Сумма, тыс.рублей</t>
  </si>
  <si>
    <t>Средства массовой информации</t>
  </si>
  <si>
    <t>Периодическая печать и издательства</t>
  </si>
  <si>
    <t>Учреждения, осуществляющие информирование населения о деятельности и решениях органов власти муниципального района "Карымский район"</t>
  </si>
  <si>
    <t>Премии и гранты</t>
  </si>
  <si>
    <t>Подпрограмма «Обеспечение деятельности Комитета"</t>
  </si>
  <si>
    <t xml:space="preserve">Подпрограмма "Развитие культуры в муниципальном районе "Карымский район" </t>
  </si>
  <si>
    <t>Подпрограмма "Развитие физической культуры и массового спорта в муниципальном районе "Карымский район"</t>
  </si>
  <si>
    <t>Подпрограмма «Содержание и ремонт автомобильных дорог местного значения и искусственных сооружениях на них, а также осуществление иной деятельности в области автомобильных дорог муниципального района «Карымский район»</t>
  </si>
  <si>
    <t>Снижение доступности наркотических веществ – производных дикорастущей конопли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</si>
  <si>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</si>
  <si>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77 0 00 00000</t>
  </si>
  <si>
    <t>77 0 00 20300</t>
  </si>
  <si>
    <t>77 0 00 20400</t>
  </si>
  <si>
    <t>77 0 00 07050</t>
  </si>
  <si>
    <t>77 0 00 79207</t>
  </si>
  <si>
    <t>77 0 00 92300</t>
  </si>
  <si>
    <t>77 0 00 49101</t>
  </si>
  <si>
    <t>77 0 00 74505</t>
  </si>
  <si>
    <t>77 0 00 00701</t>
  </si>
  <si>
    <t>77 0 00 Г8604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</si>
  <si>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</si>
  <si>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</si>
  <si>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77 0 00 51200</t>
  </si>
  <si>
    <t>77 0 00 20500</t>
  </si>
  <si>
    <t>Руководитель контрольно-счетной палаты, его заместители и аудиторы</t>
  </si>
  <si>
    <t>13 0 00 92305</t>
  </si>
  <si>
    <t>13 0 00 00000</t>
  </si>
  <si>
    <t>Обеспечение деятельности финансовых, налоговых и таможенных органов и органов финансового (финансово- бюджетного)надзора</t>
  </si>
  <si>
    <t>77 0 00 77265</t>
  </si>
  <si>
    <t>Сельское хозяйство и рыболовство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</si>
  <si>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</si>
  <si>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77 0 00 79265</t>
  </si>
  <si>
    <t>Организация бесплатного питания обучающихся с ограниченными возможностями (детей-инвалидов), осваивающих адаптированные образовательные программы в муниципальных общеобразовательных организациях на территории муниципального района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</si>
  <si>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</si>
  <si>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</si>
  <si>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Защита населения и территории  от  чрезвычайных ситуаций природного и техногенного характера, пожарная безопасность</t>
  </si>
  <si>
    <t>77 0 00 04927</t>
  </si>
  <si>
    <t>2025 год</t>
  </si>
  <si>
    <t>Культура, кинематография</t>
  </si>
  <si>
    <t>Межбюджетные трансферты общего характера бюджетам бюджетной системы Российской  Федерации</t>
  </si>
  <si>
    <t>Субсидии некомерческим организациям (за исключением государственных (муниципальных) учреждений, государственных  корпораций (компаний), публично-правовых компаний)</t>
  </si>
  <si>
    <t>Закупка товаров, работ и услуг для обеспечения государственных (муниципальных) нужд</t>
  </si>
  <si>
    <t>Осуществление  государственных полномочий в сфере труда</t>
  </si>
  <si>
    <t>Осуществление государственного полномочия по созданию административных комиссий в Забайкальском крае</t>
  </si>
  <si>
    <t>Подпрограмма "Развитие системы начального общего, основного общего, среднего общего образования"</t>
  </si>
  <si>
    <t>Подпрограмма «Создание условий для эффективного управления муниципальными финансами, повышение устойчивости бюджетов городских и сельских поселений Карымского района»</t>
  </si>
  <si>
    <t>77 0 00 79202</t>
  </si>
  <si>
    <t>2026 год</t>
  </si>
  <si>
    <t>Разработка проектно-сметной документации для капитального ремонта образовательных организаций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</si>
  <si>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</si>
  <si>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Подпрограмма «Повышение финансовой грамотности населения»</t>
  </si>
  <si>
    <t>Мероприятия в области финансовой грамотности</t>
  </si>
  <si>
    <t>Подпраграмма "Обеспечение реализации муниципальной программы"</t>
  </si>
  <si>
    <t>Муниципальная программа "Профилактика правонарушений на территории муниципального района "Карымский район" на 2024 -2028 годы</t>
  </si>
  <si>
    <t>Муниципальная программа "Управление и распоряжение муниципальной собственностью муниципального района "Карымский район"</t>
  </si>
  <si>
    <t xml:space="preserve">Муниципальная программа "Обеспечение деятельности администрации муниципального района «Карымский район» </t>
  </si>
  <si>
    <t xml:space="preserve">Муниципальная программа "Развитие системы образования муниципального района "Карымский район" </t>
  </si>
  <si>
    <t xml:space="preserve">Муниципальная программа "Развитие культуры, молодежной политики, физической культуры и спорта в муниципальном районе "Карымский район" </t>
  </si>
  <si>
    <t>Муниципальная программа "Управление муниципальными финансами, создание условий для  управления муниципальными финансами, повышение устойчивости бюджетов городских и сельских поселений Карымского района"</t>
  </si>
  <si>
    <t xml:space="preserve">Муниципальная программа «Совершенствование системы защиты населения от чрезвычайных ситуаций природного и техногенного характера, обеспечение безопасности  людей на водных объектах на территории муниципального района «Карымский район» </t>
  </si>
  <si>
    <t xml:space="preserve">Муниципальная программа "Социальная поддержка граждан муниципального района "Карымский район" </t>
  </si>
  <si>
    <t>Другие вопросы в области социальной политики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</si>
  <si>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</si>
  <si>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</si>
  <si>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</si>
  <si>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01</t>
  </si>
  <si>
    <t>02</t>
  </si>
  <si>
    <t>100</t>
  </si>
  <si>
    <t>120</t>
  </si>
  <si>
    <t>03</t>
  </si>
  <si>
    <t>04</t>
  </si>
  <si>
    <t>03 0 00 00000</t>
  </si>
  <si>
    <t>03 0 00 20400</t>
  </si>
  <si>
    <t>03 0 00 79206</t>
  </si>
  <si>
    <t>200</t>
  </si>
  <si>
    <t>240</t>
  </si>
  <si>
    <t>500</t>
  </si>
  <si>
    <t>530</t>
  </si>
  <si>
    <t>05</t>
  </si>
  <si>
    <t>06</t>
  </si>
  <si>
    <t>06 0 00 00000</t>
  </si>
  <si>
    <t>06 4 00 00000</t>
  </si>
  <si>
    <t>06 4 01 00000</t>
  </si>
  <si>
    <t>06 4 01 20400</t>
  </si>
  <si>
    <t>06 4 01 79202</t>
  </si>
  <si>
    <t>870</t>
  </si>
  <si>
    <t>13</t>
  </si>
  <si>
    <t>01 0 00 00000</t>
  </si>
  <si>
    <t>01 1 00 00000</t>
  </si>
  <si>
    <t>01 1 01 00000</t>
  </si>
  <si>
    <t>01 1 01 90200</t>
  </si>
  <si>
    <t>01 1 02 00000</t>
  </si>
  <si>
    <t>01 1 02 92300</t>
  </si>
  <si>
    <t>850</t>
  </si>
  <si>
    <t>01 5 00 00000</t>
  </si>
  <si>
    <t>01 5 00 20400</t>
  </si>
  <si>
    <t>01 5 00 92300</t>
  </si>
  <si>
    <t>06 4 02 00000</t>
  </si>
  <si>
    <t>06 4 02 00452</t>
  </si>
  <si>
    <t>110</t>
  </si>
  <si>
    <t>300</t>
  </si>
  <si>
    <t>320</t>
  </si>
  <si>
    <t>350</t>
  </si>
  <si>
    <t>07 0 00 00000</t>
  </si>
  <si>
    <t>07 0 00 00247</t>
  </si>
  <si>
    <t>09</t>
  </si>
  <si>
    <t>01 2 00 00000</t>
  </si>
  <si>
    <t>01 2 00 31502</t>
  </si>
  <si>
    <t>07</t>
  </si>
  <si>
    <t>04 0 00 00000</t>
  </si>
  <si>
    <t>04 1 00 00000</t>
  </si>
  <si>
    <t>04 1 00 00420</t>
  </si>
  <si>
    <t>600</t>
  </si>
  <si>
    <t>610</t>
  </si>
  <si>
    <t>04 1 00 71201</t>
  </si>
  <si>
    <t>04 1 00 71231</t>
  </si>
  <si>
    <t>04 1 00 71448</t>
  </si>
  <si>
    <t>04 2 00 00000</t>
  </si>
  <si>
    <t>04 2 00 00421</t>
  </si>
  <si>
    <t>04 2 00 01145</t>
  </si>
  <si>
    <t>04 2 00 53030</t>
  </si>
  <si>
    <t>04 2 00 71031</t>
  </si>
  <si>
    <t>04 2 00 71218</t>
  </si>
  <si>
    <t>04 2 00 71219</t>
  </si>
  <si>
    <t>04 2 00 71448</t>
  </si>
  <si>
    <t>04 3 00 00000</t>
  </si>
  <si>
    <t>04 3 00 00423</t>
  </si>
  <si>
    <t>04 3 00 01123</t>
  </si>
  <si>
    <t>620</t>
  </si>
  <si>
    <t>630</t>
  </si>
  <si>
    <t>04 3 00 S1101</t>
  </si>
  <si>
    <t>06 5 00 00000</t>
  </si>
  <si>
    <t>06 5 00 00517</t>
  </si>
  <si>
    <t>04 3 00 71432</t>
  </si>
  <si>
    <t>04 4 00 00000</t>
  </si>
  <si>
    <t>04 4 00 00452</t>
  </si>
  <si>
    <t>04 4 00 20400</t>
  </si>
  <si>
    <t>04 4 00 79202</t>
  </si>
  <si>
    <t>09 0 00 00000</t>
  </si>
  <si>
    <t>09 2 00 00000</t>
  </si>
  <si>
    <t>09 2 00 79211</t>
  </si>
  <si>
    <t>08</t>
  </si>
  <si>
    <t>05 0 00 00000</t>
  </si>
  <si>
    <t>05 1 00 00000</t>
  </si>
  <si>
    <t>05 1 00 00425</t>
  </si>
  <si>
    <t>05 1 00 00515</t>
  </si>
  <si>
    <t>310</t>
  </si>
  <si>
    <t>04 1 00 71230</t>
  </si>
  <si>
    <t>09 1 00 00000</t>
  </si>
  <si>
    <t>09 1 00 72403</t>
  </si>
  <si>
    <t>09 1 00 72404</t>
  </si>
  <si>
    <t>09 1 00 72411</t>
  </si>
  <si>
    <t>09 1 00 72421</t>
  </si>
  <si>
    <t>09 1 00 72431</t>
  </si>
  <si>
    <t>540</t>
  </si>
  <si>
    <t>05 3 00 00000</t>
  </si>
  <si>
    <t>05 3 00 00512</t>
  </si>
  <si>
    <t>14</t>
  </si>
  <si>
    <t>06 2 00 00000</t>
  </si>
  <si>
    <t>06 2 01 00000</t>
  </si>
  <si>
    <t>06 2 01 Д1601</t>
  </si>
  <si>
    <t>510</t>
  </si>
  <si>
    <t>06 2 01 78060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</si>
  <si>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</si>
  <si>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 2 00 L3040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</si>
  <si>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</si>
  <si>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04 4 EВ 51790</t>
  </si>
  <si>
    <t>Муниципальная программа «Обеспечение доступным и комфортным жильём граждан муниципального района «Карымский район»</t>
  </si>
  <si>
    <t>02 0 00 00000</t>
  </si>
  <si>
    <t>Подпрограмма "Обеспечение доступным и комфортным жильём граждан муниципального района   «Карымский район»"</t>
  </si>
  <si>
    <t>02 1 00 00000</t>
  </si>
  <si>
    <t>Реализация мероприятий по обеспечению жильем молодых семей</t>
  </si>
  <si>
    <t>02 1 00  L4970</t>
  </si>
  <si>
    <t>Предоставление единой субвенции местным бюджетам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</si>
  <si>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</si>
  <si>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Осуществление мероприятий по администрированию государственных полномочий  при осуществлении деятельности по обращению с животными без владельцев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</si>
  <si>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</si>
  <si>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</si>
  <si>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начальгого общего образования, образовательные программы основного общего образования,образовательные программы среднего общего образования</t>
  </si>
  <si>
    <t>Обеспечение государственных гарантий реализации прав на получение общедоступного и бесплатного дошкольного 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</si>
  <si>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04 2 00 71202</t>
  </si>
  <si>
    <t>Обеспечение льготным питанием отельных категорий обучающихся в муниципальных общеобразовательных организациях Забайкальского края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</si>
  <si>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граждаг,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</si>
  <si>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</si>
  <si>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Осуществление реализации переданных полномочий по обеспечению отдыха, ор-ганизации и обеспечению оздоровления детей в каникулярное время в муници-пальных организациях отдыха детей и их оздоровления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</si>
  <si>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</si>
  <si>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</si>
  <si>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Финансовое обеспечение реализации мероприятий по проведению капитального ремонта жилых помещений отдельных категорий граждан</t>
  </si>
  <si>
    <t>ЖИЛИЩНО-КОММУНАЛЬНОЕ ХОЗЯЙСТВО</t>
  </si>
  <si>
    <t>Коммунальное хозяйство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</si>
  <si>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</si>
  <si>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77 0 00 S4905</t>
  </si>
  <si>
    <t>Распределение бюджетных ассигнований бюджета района по разделам, подразделам, целевым статьям (муниципальных программ и непрограммных направлений деятельности) группам и подгруппам видов расходов классификации расходов бюджетов  на  2025 и 2026 годов</t>
  </si>
  <si>
    <t xml:space="preserve">Приложение №6  к решению Совета </t>
  </si>
  <si>
    <t>муниципального района "Карымский район"</t>
  </si>
  <si>
    <r>
      <t xml:space="preserve"> № 188  от  «27» декабря 2023 года
</t>
    </r>
    <r>
      <rPr>
        <sz val="12"/>
        <color theme="0" tint="-0.499984740745262"/>
        <rFont val="Times New Roman"/>
        <family val="1"/>
        <charset val="204"/>
      </rPr>
      <t xml:space="preserve">(приложение  в  редакции решений 
Совета муниципального района 
«Карымский  район»  от 06 марта 2024 № 198, 
от 20 ноября 2024 № 266)
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</si>
</sst>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.00_);_(* \(#,##0.00\);_(* &quot;-&quot;??_);_(@_)"/>
    <numFmt numFmtId="166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0" fontId="4" fillId="0" borderId="2">
      <alignment horizontal="left" wrapText="1"/>
    </xf>
    <xf numFmtId="0" fontId="5" fillId="0" borderId="4">
      <alignment vertical="top" wrapText="1"/>
    </xf>
    <xf numFmtId="1" fontId="6" fillId="0" borderId="4">
      <alignment horizontal="center" vertical="top" shrinkToFit="1"/>
    </xf>
    <xf numFmtId="1" fontId="6" fillId="0" borderId="4">
      <alignment horizontal="center" vertical="top" shrinkToFit="1"/>
    </xf>
    <xf numFmtId="0" fontId="1" fillId="0" borderId="0"/>
    <xf numFmtId="0" fontId="7" fillId="0" borderId="4">
      <alignment horizontal="left" wrapText="1"/>
    </xf>
  </cellStyleXfs>
  <cellXfs count="50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right"/>
    </xf>
    <xf numFmtId="166" fontId="9" fillId="0" borderId="1" xfId="0" applyNumberFormat="1" applyFont="1" applyFill="1" applyBorder="1"/>
    <xf numFmtId="0" fontId="9" fillId="2" borderId="0" xfId="0" applyFont="1" applyFill="1"/>
    <xf numFmtId="49" fontId="9" fillId="0" borderId="1" xfId="2" applyNumberFormat="1" applyFont="1" applyFill="1" applyBorder="1" applyAlignment="1">
      <alignment horizontal="center" wrapText="1"/>
    </xf>
    <xf numFmtId="1" fontId="9" fillId="0" borderId="4" xfId="6" applyNumberFormat="1" applyFont="1" applyFill="1" applyAlignment="1" applyProtection="1">
      <alignment horizontal="center" shrinkToFit="1"/>
    </xf>
    <xf numFmtId="0" fontId="10" fillId="0" borderId="4" xfId="5" applyNumberFormat="1" applyFont="1" applyFill="1" applyAlignment="1" applyProtection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9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1" xfId="4" applyNumberFormat="1" applyFont="1" applyFill="1" applyBorder="1" applyAlignment="1" applyProtection="1">
      <alignment horizontal="left" vertical="top" wrapText="1"/>
    </xf>
    <xf numFmtId="0" fontId="9" fillId="0" borderId="1" xfId="8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5" xfId="9" applyNumberFormat="1" applyFont="1" applyFill="1" applyBorder="1" applyAlignment="1" applyProtection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9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/>
    </xf>
  </cellXfs>
  <cellStyles count="10">
    <cellStyle name="xl27" xfId="9"/>
    <cellStyle name="xl31" xfId="5"/>
    <cellStyle name="xl33" xfId="6"/>
    <cellStyle name="xl55" xfId="7"/>
    <cellStyle name="xl73" xfId="4"/>
    <cellStyle name="Обычный" xfId="0" builtinId="0"/>
    <cellStyle name="Обычный 2" xfId="1"/>
    <cellStyle name="Обычный 5" xfId="8"/>
    <cellStyle name="Обычный_Приложения 8, 9, 10 (1)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7"/>
  <sheetViews>
    <sheetView tabSelected="1" view="pageBreakPreview" zoomScale="75" zoomScaleNormal="75" zoomScaleSheetLayoutView="75" workbookViewId="0">
      <selection activeCell="B3" sqref="B3"/>
    </sheetView>
  </sheetViews>
  <sheetFormatPr defaultColWidth="9.140625" defaultRowHeight="15.75"/>
  <cols>
    <col min="1" max="1" width="45.7109375" style="3" customWidth="1"/>
    <col min="2" max="2" width="7.85546875" style="4" customWidth="1"/>
    <col min="3" max="3" width="10.28515625" style="4" customWidth="1"/>
    <col min="4" max="4" width="17.7109375" style="7" customWidth="1"/>
    <col min="5" max="5" width="10.85546875" style="4" customWidth="1"/>
    <col min="6" max="6" width="13.28515625" style="5" customWidth="1"/>
    <col min="7" max="7" width="17.42578125" style="4" customWidth="1"/>
    <col min="8" max="16384" width="9.140625" style="4"/>
  </cols>
  <sheetData>
    <row r="1" spans="1:7" ht="21" customHeight="1">
      <c r="A1" s="35"/>
      <c r="B1" s="36"/>
      <c r="C1" s="36"/>
      <c r="D1" s="42" t="s">
        <v>277</v>
      </c>
      <c r="E1" s="42"/>
      <c r="F1" s="42"/>
      <c r="G1" s="42"/>
    </row>
    <row r="2" spans="1:7" ht="20.25" customHeight="1">
      <c r="A2" s="42" t="s">
        <v>278</v>
      </c>
      <c r="B2" s="45"/>
      <c r="C2" s="45"/>
      <c r="D2" s="45"/>
      <c r="E2" s="45"/>
      <c r="F2" s="45"/>
      <c r="G2" s="45"/>
    </row>
    <row r="3" spans="1:7" s="47" customFormat="1" ht="87.75" customHeight="1">
      <c r="A3" s="46"/>
      <c r="D3" s="48" t="s">
        <v>279</v>
      </c>
      <c r="E3" s="49"/>
      <c r="F3" s="49"/>
      <c r="G3" s="49"/>
    </row>
    <row r="6" spans="1:7" ht="54.75" customHeight="1">
      <c r="A6" s="43" t="s">
        <v>276</v>
      </c>
      <c r="B6" s="43"/>
      <c r="C6" s="43"/>
      <c r="D6" s="43"/>
      <c r="E6" s="43"/>
      <c r="F6" s="43"/>
      <c r="G6" s="44"/>
    </row>
    <row r="7" spans="1:7" ht="15.75" customHeight="1">
      <c r="A7" s="41"/>
      <c r="B7" s="41"/>
      <c r="C7" s="41"/>
      <c r="D7" s="41"/>
      <c r="E7" s="41"/>
    </row>
    <row r="8" spans="1:7" ht="14.25" customHeight="1">
      <c r="B8" s="6"/>
      <c r="C8" s="6"/>
      <c r="D8" s="6"/>
      <c r="E8" s="6"/>
    </row>
    <row r="9" spans="1:7" hidden="1"/>
    <row r="10" spans="1:7" ht="30" customHeight="1">
      <c r="A10" s="40" t="s">
        <v>0</v>
      </c>
      <c r="B10" s="37"/>
      <c r="C10" s="38"/>
      <c r="D10" s="38"/>
      <c r="E10" s="39"/>
      <c r="F10" s="8" t="s">
        <v>83</v>
      </c>
      <c r="G10" s="8" t="s">
        <v>83</v>
      </c>
    </row>
    <row r="11" spans="1:7" ht="28.5" customHeight="1">
      <c r="A11" s="40"/>
      <c r="B11" s="1" t="s">
        <v>17</v>
      </c>
      <c r="C11" s="1" t="s">
        <v>18</v>
      </c>
      <c r="D11" s="1" t="s">
        <v>19</v>
      </c>
      <c r="E11" s="1" t="s">
        <v>20</v>
      </c>
      <c r="F11" s="8" t="s">
        <v>121</v>
      </c>
      <c r="G11" s="8" t="s">
        <v>131</v>
      </c>
    </row>
    <row r="12" spans="1:7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1">
        <v>6</v>
      </c>
      <c r="G12" s="10">
        <v>7</v>
      </c>
    </row>
    <row r="13" spans="1:7">
      <c r="A13" s="18" t="s">
        <v>1</v>
      </c>
      <c r="B13" s="2" t="s">
        <v>149</v>
      </c>
      <c r="C13" s="2"/>
      <c r="D13" s="2"/>
      <c r="E13" s="2"/>
      <c r="F13" s="12">
        <f>F14+F19+F48+F62+F67+F24+F43</f>
        <v>69029.5</v>
      </c>
      <c r="G13" s="12">
        <f>G14+G19+G48+G62+G67+G24+G43</f>
        <v>67539.100000000006</v>
      </c>
    </row>
    <row r="14" spans="1:7" ht="47.25">
      <c r="A14" s="18" t="s">
        <v>147</v>
      </c>
      <c r="B14" s="2" t="s">
        <v>149</v>
      </c>
      <c r="C14" s="2" t="s">
        <v>150</v>
      </c>
      <c r="D14" s="2"/>
      <c r="E14" s="2"/>
      <c r="F14" s="13">
        <f t="shared" ref="F14:G17" si="0">F15</f>
        <v>2565.6</v>
      </c>
      <c r="G14" s="13">
        <f t="shared" si="0"/>
        <v>2565.6</v>
      </c>
    </row>
    <row r="15" spans="1:7">
      <c r="A15" s="18" t="s">
        <v>55</v>
      </c>
      <c r="B15" s="2" t="s">
        <v>149</v>
      </c>
      <c r="C15" s="2" t="s">
        <v>150</v>
      </c>
      <c r="D15" s="2" t="s">
        <v>94</v>
      </c>
      <c r="E15" s="2"/>
      <c r="F15" s="13">
        <f t="shared" si="0"/>
        <v>2565.6</v>
      </c>
      <c r="G15" s="13">
        <f t="shared" si="0"/>
        <v>2565.6</v>
      </c>
    </row>
    <row r="16" spans="1:7">
      <c r="A16" s="18" t="s">
        <v>16</v>
      </c>
      <c r="B16" s="2" t="s">
        <v>149</v>
      </c>
      <c r="C16" s="2" t="s">
        <v>150</v>
      </c>
      <c r="D16" s="2" t="s">
        <v>95</v>
      </c>
      <c r="E16" s="2"/>
      <c r="F16" s="13">
        <f t="shared" si="0"/>
        <v>2565.6</v>
      </c>
      <c r="G16" s="13">
        <f t="shared" si="0"/>
        <v>2565.6</v>
      </c>
    </row>
    <row r="17" spans="1:7" ht="94.5">
      <c r="A17" s="18" t="s">
        <v>56</v>
      </c>
      <c r="B17" s="2" t="s">
        <v>149</v>
      </c>
      <c r="C17" s="2" t="s">
        <v>150</v>
      </c>
      <c r="D17" s="2" t="s">
        <v>95</v>
      </c>
      <c r="E17" s="2" t="s">
        <v>151</v>
      </c>
      <c r="F17" s="13">
        <f t="shared" si="0"/>
        <v>2565.6</v>
      </c>
      <c r="G17" s="13">
        <f t="shared" si="0"/>
        <v>2565.6</v>
      </c>
    </row>
    <row r="18" spans="1:7" ht="31.5">
      <c r="A18" s="18" t="s">
        <v>57</v>
      </c>
      <c r="B18" s="2" t="s">
        <v>149</v>
      </c>
      <c r="C18" s="2" t="s">
        <v>150</v>
      </c>
      <c r="D18" s="2" t="s">
        <v>95</v>
      </c>
      <c r="E18" s="2" t="s">
        <v>152</v>
      </c>
      <c r="F18" s="12">
        <v>2565.6</v>
      </c>
      <c r="G18" s="13">
        <v>2565.6</v>
      </c>
    </row>
    <row r="19" spans="1:7" ht="69.75" customHeight="1">
      <c r="A19" s="18" t="s">
        <v>50</v>
      </c>
      <c r="B19" s="2" t="s">
        <v>149</v>
      </c>
      <c r="C19" s="2" t="s">
        <v>153</v>
      </c>
      <c r="D19" s="2"/>
      <c r="E19" s="2"/>
      <c r="F19" s="13">
        <f t="shared" ref="F19:G22" si="1">F20</f>
        <v>767.8</v>
      </c>
      <c r="G19" s="13">
        <f t="shared" si="1"/>
        <v>767.8</v>
      </c>
    </row>
    <row r="20" spans="1:7">
      <c r="A20" s="18" t="s">
        <v>55</v>
      </c>
      <c r="B20" s="2" t="s">
        <v>149</v>
      </c>
      <c r="C20" s="2" t="s">
        <v>153</v>
      </c>
      <c r="D20" s="2" t="s">
        <v>94</v>
      </c>
      <c r="E20" s="2"/>
      <c r="F20" s="13">
        <f t="shared" si="1"/>
        <v>767.8</v>
      </c>
      <c r="G20" s="13">
        <f t="shared" si="1"/>
        <v>767.8</v>
      </c>
    </row>
    <row r="21" spans="1:7">
      <c r="A21" s="18" t="s">
        <v>2</v>
      </c>
      <c r="B21" s="2" t="s">
        <v>149</v>
      </c>
      <c r="C21" s="2" t="s">
        <v>153</v>
      </c>
      <c r="D21" s="2" t="s">
        <v>96</v>
      </c>
      <c r="E21" s="2"/>
      <c r="F21" s="13">
        <f t="shared" si="1"/>
        <v>767.8</v>
      </c>
      <c r="G21" s="13">
        <f t="shared" si="1"/>
        <v>767.8</v>
      </c>
    </row>
    <row r="22" spans="1:7" ht="94.5">
      <c r="A22" s="18" t="s">
        <v>56</v>
      </c>
      <c r="B22" s="2" t="s">
        <v>149</v>
      </c>
      <c r="C22" s="2" t="s">
        <v>153</v>
      </c>
      <c r="D22" s="2" t="s">
        <v>96</v>
      </c>
      <c r="E22" s="2" t="s">
        <v>151</v>
      </c>
      <c r="F22" s="13">
        <f t="shared" si="1"/>
        <v>767.8</v>
      </c>
      <c r="G22" s="13">
        <f t="shared" si="1"/>
        <v>767.8</v>
      </c>
    </row>
    <row r="23" spans="1:7" ht="31.5">
      <c r="A23" s="18" t="s">
        <v>57</v>
      </c>
      <c r="B23" s="2" t="s">
        <v>149</v>
      </c>
      <c r="C23" s="2" t="s">
        <v>153</v>
      </c>
      <c r="D23" s="2" t="s">
        <v>96</v>
      </c>
      <c r="E23" s="2" t="s">
        <v>152</v>
      </c>
      <c r="F23" s="12">
        <v>767.8</v>
      </c>
      <c r="G23" s="13">
        <v>767.8</v>
      </c>
    </row>
    <row r="24" spans="1:7" ht="78.75">
      <c r="A24" s="18" t="s">
        <v>146</v>
      </c>
      <c r="B24" s="2" t="s">
        <v>149</v>
      </c>
      <c r="C24" s="2" t="s">
        <v>154</v>
      </c>
      <c r="D24" s="2"/>
      <c r="E24" s="2"/>
      <c r="F24" s="13">
        <f t="shared" ref="F24:G24" si="2">F25+F32</f>
        <v>18362.7</v>
      </c>
      <c r="G24" s="13">
        <f t="shared" si="2"/>
        <v>18276.8</v>
      </c>
    </row>
    <row r="25" spans="1:7" ht="63">
      <c r="A25" s="18" t="s">
        <v>139</v>
      </c>
      <c r="B25" s="2" t="s">
        <v>149</v>
      </c>
      <c r="C25" s="2" t="s">
        <v>154</v>
      </c>
      <c r="D25" s="2" t="s">
        <v>155</v>
      </c>
      <c r="E25" s="2"/>
      <c r="F25" s="13">
        <f t="shared" ref="F25:G25" si="3">F26</f>
        <v>16918.3</v>
      </c>
      <c r="G25" s="13">
        <f t="shared" si="3"/>
        <v>16920.2</v>
      </c>
    </row>
    <row r="26" spans="1:7">
      <c r="A26" s="18" t="s">
        <v>2</v>
      </c>
      <c r="B26" s="2" t="s">
        <v>149</v>
      </c>
      <c r="C26" s="2" t="s">
        <v>154</v>
      </c>
      <c r="D26" s="2" t="s">
        <v>156</v>
      </c>
      <c r="E26" s="2"/>
      <c r="F26" s="13">
        <f t="shared" ref="F26:G26" si="4">F27+F29</f>
        <v>16918.3</v>
      </c>
      <c r="G26" s="13">
        <f t="shared" si="4"/>
        <v>16920.2</v>
      </c>
    </row>
    <row r="27" spans="1:7" ht="94.5">
      <c r="A27" s="18" t="s">
        <v>56</v>
      </c>
      <c r="B27" s="2" t="s">
        <v>149</v>
      </c>
      <c r="C27" s="2" t="s">
        <v>154</v>
      </c>
      <c r="D27" s="2" t="s">
        <v>156</v>
      </c>
      <c r="E27" s="2" t="s">
        <v>151</v>
      </c>
      <c r="F27" s="13">
        <f t="shared" ref="F27:G27" si="5">F28</f>
        <v>16154</v>
      </c>
      <c r="G27" s="13">
        <f t="shared" si="5"/>
        <v>16154</v>
      </c>
    </row>
    <row r="28" spans="1:7" ht="31.5">
      <c r="A28" s="18" t="s">
        <v>57</v>
      </c>
      <c r="B28" s="2" t="s">
        <v>149</v>
      </c>
      <c r="C28" s="2" t="s">
        <v>154</v>
      </c>
      <c r="D28" s="2" t="s">
        <v>156</v>
      </c>
      <c r="E28" s="2" t="s">
        <v>152</v>
      </c>
      <c r="F28" s="12">
        <v>16154</v>
      </c>
      <c r="G28" s="13">
        <v>16154</v>
      </c>
    </row>
    <row r="29" spans="1:7" ht="31.5">
      <c r="A29" s="18" t="s">
        <v>126</v>
      </c>
      <c r="B29" s="2" t="s">
        <v>149</v>
      </c>
      <c r="C29" s="2" t="s">
        <v>154</v>
      </c>
      <c r="D29" s="2" t="s">
        <v>157</v>
      </c>
      <c r="E29" s="2"/>
      <c r="F29" s="12">
        <f t="shared" ref="F29:G30" si="6">F30</f>
        <v>764.3</v>
      </c>
      <c r="G29" s="12">
        <f t="shared" si="6"/>
        <v>766.2</v>
      </c>
    </row>
    <row r="30" spans="1:7" ht="94.5">
      <c r="A30" s="18" t="s">
        <v>56</v>
      </c>
      <c r="B30" s="2" t="s">
        <v>149</v>
      </c>
      <c r="C30" s="2" t="s">
        <v>154</v>
      </c>
      <c r="D30" s="2" t="s">
        <v>157</v>
      </c>
      <c r="E30" s="2" t="s">
        <v>151</v>
      </c>
      <c r="F30" s="12">
        <f t="shared" si="6"/>
        <v>764.3</v>
      </c>
      <c r="G30" s="12">
        <f t="shared" si="6"/>
        <v>766.2</v>
      </c>
    </row>
    <row r="31" spans="1:7" ht="31.5">
      <c r="A31" s="18" t="s">
        <v>57</v>
      </c>
      <c r="B31" s="2" t="s">
        <v>149</v>
      </c>
      <c r="C31" s="2" t="s">
        <v>154</v>
      </c>
      <c r="D31" s="2" t="s">
        <v>157</v>
      </c>
      <c r="E31" s="2" t="s">
        <v>152</v>
      </c>
      <c r="F31" s="12">
        <v>764.3</v>
      </c>
      <c r="G31" s="13">
        <v>766.2</v>
      </c>
    </row>
    <row r="32" spans="1:7">
      <c r="A32" s="18" t="s">
        <v>55</v>
      </c>
      <c r="B32" s="2" t="s">
        <v>149</v>
      </c>
      <c r="C32" s="2" t="s">
        <v>154</v>
      </c>
      <c r="D32" s="2" t="s">
        <v>94</v>
      </c>
      <c r="E32" s="2"/>
      <c r="F32" s="12">
        <f>F33+F38</f>
        <v>1444.3999999999999</v>
      </c>
      <c r="G32" s="12">
        <f>G33+G38</f>
        <v>1356.6</v>
      </c>
    </row>
    <row r="33" spans="1:7" ht="31.5">
      <c r="A33" s="18" t="s">
        <v>257</v>
      </c>
      <c r="B33" s="2" t="s">
        <v>149</v>
      </c>
      <c r="C33" s="2" t="s">
        <v>154</v>
      </c>
      <c r="D33" s="2" t="s">
        <v>130</v>
      </c>
      <c r="E33" s="2"/>
      <c r="F33" s="12">
        <f t="shared" ref="F33:G33" si="7">F34+F36</f>
        <v>1438.3</v>
      </c>
      <c r="G33" s="12">
        <f t="shared" si="7"/>
        <v>1350.5</v>
      </c>
    </row>
    <row r="34" spans="1:7" ht="94.5">
      <c r="A34" s="18" t="s">
        <v>56</v>
      </c>
      <c r="B34" s="2" t="s">
        <v>149</v>
      </c>
      <c r="C34" s="2" t="s">
        <v>154</v>
      </c>
      <c r="D34" s="2" t="s">
        <v>130</v>
      </c>
      <c r="E34" s="2" t="s">
        <v>151</v>
      </c>
      <c r="F34" s="12">
        <f t="shared" ref="F34:G34" si="8">F35</f>
        <v>1430.3</v>
      </c>
      <c r="G34" s="12">
        <f t="shared" si="8"/>
        <v>1343.5</v>
      </c>
    </row>
    <row r="35" spans="1:7" ht="31.5">
      <c r="A35" s="18" t="s">
        <v>57</v>
      </c>
      <c r="B35" s="2" t="s">
        <v>149</v>
      </c>
      <c r="C35" s="2" t="s">
        <v>154</v>
      </c>
      <c r="D35" s="2" t="s">
        <v>130</v>
      </c>
      <c r="E35" s="2" t="s">
        <v>152</v>
      </c>
      <c r="F35" s="12">
        <v>1430.3</v>
      </c>
      <c r="G35" s="13">
        <v>1343.5</v>
      </c>
    </row>
    <row r="36" spans="1:7" ht="47.25">
      <c r="A36" s="18" t="s">
        <v>125</v>
      </c>
      <c r="B36" s="2" t="s">
        <v>149</v>
      </c>
      <c r="C36" s="2" t="s">
        <v>154</v>
      </c>
      <c r="D36" s="2" t="s">
        <v>130</v>
      </c>
      <c r="E36" s="2" t="s">
        <v>158</v>
      </c>
      <c r="F36" s="12">
        <f t="shared" ref="F36:G36" si="9">F37</f>
        <v>8</v>
      </c>
      <c r="G36" s="12">
        <f t="shared" si="9"/>
        <v>7</v>
      </c>
    </row>
    <row r="37" spans="1:7" ht="47.25">
      <c r="A37" s="18" t="s">
        <v>58</v>
      </c>
      <c r="B37" s="2" t="s">
        <v>149</v>
      </c>
      <c r="C37" s="2" t="s">
        <v>154</v>
      </c>
      <c r="D37" s="2" t="s">
        <v>130</v>
      </c>
      <c r="E37" s="2" t="s">
        <v>159</v>
      </c>
      <c r="F37" s="12">
        <v>8</v>
      </c>
      <c r="G37" s="13">
        <v>7</v>
      </c>
    </row>
    <row r="38" spans="1:7" ht="63">
      <c r="A38" s="18" t="s">
        <v>127</v>
      </c>
      <c r="B38" s="2" t="s">
        <v>149</v>
      </c>
      <c r="C38" s="2" t="s">
        <v>154</v>
      </c>
      <c r="D38" s="2" t="s">
        <v>98</v>
      </c>
      <c r="E38" s="2"/>
      <c r="F38" s="12">
        <f>F39+F41</f>
        <v>6.1000000000000005</v>
      </c>
      <c r="G38" s="12">
        <f>G39+G41</f>
        <v>6.1000000000000005</v>
      </c>
    </row>
    <row r="39" spans="1:7" ht="47.25">
      <c r="A39" s="18" t="s">
        <v>125</v>
      </c>
      <c r="B39" s="2" t="s">
        <v>149</v>
      </c>
      <c r="C39" s="2" t="s">
        <v>154</v>
      </c>
      <c r="D39" s="2" t="s">
        <v>98</v>
      </c>
      <c r="E39" s="2" t="s">
        <v>158</v>
      </c>
      <c r="F39" s="12">
        <f t="shared" ref="F39:G39" si="10">F40</f>
        <v>1.2</v>
      </c>
      <c r="G39" s="12">
        <f t="shared" si="10"/>
        <v>1.2</v>
      </c>
    </row>
    <row r="40" spans="1:7" ht="47.25">
      <c r="A40" s="18" t="s">
        <v>58</v>
      </c>
      <c r="B40" s="2" t="s">
        <v>149</v>
      </c>
      <c r="C40" s="2" t="s">
        <v>154</v>
      </c>
      <c r="D40" s="2" t="s">
        <v>98</v>
      </c>
      <c r="E40" s="2" t="s">
        <v>159</v>
      </c>
      <c r="F40" s="12">
        <v>1.2</v>
      </c>
      <c r="G40" s="13">
        <v>1.2</v>
      </c>
    </row>
    <row r="41" spans="1:7">
      <c r="A41" s="18" t="s">
        <v>21</v>
      </c>
      <c r="B41" s="2" t="s">
        <v>149</v>
      </c>
      <c r="C41" s="2" t="s">
        <v>154</v>
      </c>
      <c r="D41" s="2" t="s">
        <v>98</v>
      </c>
      <c r="E41" s="2" t="s">
        <v>160</v>
      </c>
      <c r="F41" s="12">
        <f>F42</f>
        <v>4.9000000000000004</v>
      </c>
      <c r="G41" s="13">
        <f>G42</f>
        <v>4.9000000000000004</v>
      </c>
    </row>
    <row r="42" spans="1:7">
      <c r="A42" s="18" t="s">
        <v>35</v>
      </c>
      <c r="B42" s="2" t="s">
        <v>149</v>
      </c>
      <c r="C42" s="2" t="s">
        <v>154</v>
      </c>
      <c r="D42" s="2" t="s">
        <v>98</v>
      </c>
      <c r="E42" s="2" t="s">
        <v>161</v>
      </c>
      <c r="F42" s="12">
        <v>4.9000000000000004</v>
      </c>
      <c r="G42" s="13">
        <v>4.9000000000000004</v>
      </c>
    </row>
    <row r="43" spans="1:7">
      <c r="A43" s="18" t="s">
        <v>104</v>
      </c>
      <c r="B43" s="2" t="s">
        <v>149</v>
      </c>
      <c r="C43" s="2" t="s">
        <v>162</v>
      </c>
      <c r="D43" s="2"/>
      <c r="E43" s="2"/>
      <c r="F43" s="12">
        <f t="shared" ref="F43:G46" si="11">F44</f>
        <v>12.2</v>
      </c>
      <c r="G43" s="12">
        <f t="shared" si="11"/>
        <v>58</v>
      </c>
    </row>
    <row r="44" spans="1:7">
      <c r="A44" s="18" t="s">
        <v>55</v>
      </c>
      <c r="B44" s="2" t="s">
        <v>149</v>
      </c>
      <c r="C44" s="2" t="s">
        <v>162</v>
      </c>
      <c r="D44" s="2" t="s">
        <v>94</v>
      </c>
      <c r="E44" s="2"/>
      <c r="F44" s="12">
        <f t="shared" si="11"/>
        <v>12.2</v>
      </c>
      <c r="G44" s="12">
        <f t="shared" si="11"/>
        <v>58</v>
      </c>
    </row>
    <row r="45" spans="1:7" ht="78.75">
      <c r="A45" s="25" t="s">
        <v>105</v>
      </c>
      <c r="B45" s="2" t="s">
        <v>149</v>
      </c>
      <c r="C45" s="2" t="s">
        <v>162</v>
      </c>
      <c r="D45" s="2" t="s">
        <v>106</v>
      </c>
      <c r="E45" s="2"/>
      <c r="F45" s="13">
        <f t="shared" si="11"/>
        <v>12.2</v>
      </c>
      <c r="G45" s="13">
        <f t="shared" si="11"/>
        <v>58</v>
      </c>
    </row>
    <row r="46" spans="1:7" ht="47.25">
      <c r="A46" s="18" t="s">
        <v>125</v>
      </c>
      <c r="B46" s="2" t="s">
        <v>149</v>
      </c>
      <c r="C46" s="2" t="s">
        <v>162</v>
      </c>
      <c r="D46" s="2" t="s">
        <v>106</v>
      </c>
      <c r="E46" s="2" t="s">
        <v>158</v>
      </c>
      <c r="F46" s="13">
        <f t="shared" si="11"/>
        <v>12.2</v>
      </c>
      <c r="G46" s="13">
        <f t="shared" si="11"/>
        <v>58</v>
      </c>
    </row>
    <row r="47" spans="1:7" ht="47.25">
      <c r="A47" s="18" t="s">
        <v>58</v>
      </c>
      <c r="B47" s="2" t="s">
        <v>149</v>
      </c>
      <c r="C47" s="2" t="s">
        <v>162</v>
      </c>
      <c r="D47" s="2" t="s">
        <v>106</v>
      </c>
      <c r="E47" s="2" t="s">
        <v>159</v>
      </c>
      <c r="F47" s="12">
        <v>12.2</v>
      </c>
      <c r="G47" s="13">
        <v>58</v>
      </c>
    </row>
    <row r="48" spans="1:7" ht="63">
      <c r="A48" s="18" t="s">
        <v>111</v>
      </c>
      <c r="B48" s="2" t="s">
        <v>149</v>
      </c>
      <c r="C48" s="2" t="s">
        <v>163</v>
      </c>
      <c r="D48" s="2"/>
      <c r="E48" s="2"/>
      <c r="F48" s="12">
        <f t="shared" ref="F48:G48" si="12">F49+F58</f>
        <v>14571.300000000001</v>
      </c>
      <c r="G48" s="12">
        <f t="shared" si="12"/>
        <v>14629.2</v>
      </c>
    </row>
    <row r="49" spans="1:7" ht="94.5">
      <c r="A49" s="18" t="s">
        <v>142</v>
      </c>
      <c r="B49" s="2" t="s">
        <v>149</v>
      </c>
      <c r="C49" s="2" t="s">
        <v>163</v>
      </c>
      <c r="D49" s="2" t="s">
        <v>164</v>
      </c>
      <c r="E49" s="2"/>
      <c r="F49" s="13">
        <f t="shared" ref="F49:G50" si="13">F50</f>
        <v>13396.6</v>
      </c>
      <c r="G49" s="13">
        <f t="shared" si="13"/>
        <v>13454.5</v>
      </c>
    </row>
    <row r="50" spans="1:7" ht="31.5">
      <c r="A50" s="18" t="s">
        <v>136</v>
      </c>
      <c r="B50" s="2" t="s">
        <v>149</v>
      </c>
      <c r="C50" s="2" t="s">
        <v>163</v>
      </c>
      <c r="D50" s="2" t="s">
        <v>165</v>
      </c>
      <c r="E50" s="2"/>
      <c r="F50" s="13">
        <f t="shared" si="13"/>
        <v>13396.6</v>
      </c>
      <c r="G50" s="13">
        <f t="shared" si="13"/>
        <v>13454.5</v>
      </c>
    </row>
    <row r="51" spans="1:7" ht="63">
      <c r="A51" s="18" t="s">
        <v>59</v>
      </c>
      <c r="B51" s="2" t="s">
        <v>149</v>
      </c>
      <c r="C51" s="2" t="s">
        <v>163</v>
      </c>
      <c r="D51" s="2" t="s">
        <v>166</v>
      </c>
      <c r="E51" s="2"/>
      <c r="F51" s="13">
        <f t="shared" ref="F51:G51" si="14">F52+F55</f>
        <v>13396.6</v>
      </c>
      <c r="G51" s="13">
        <f t="shared" si="14"/>
        <v>13454.5</v>
      </c>
    </row>
    <row r="52" spans="1:7">
      <c r="A52" s="18" t="s">
        <v>2</v>
      </c>
      <c r="B52" s="2" t="s">
        <v>149</v>
      </c>
      <c r="C52" s="2" t="s">
        <v>163</v>
      </c>
      <c r="D52" s="2" t="s">
        <v>167</v>
      </c>
      <c r="E52" s="2"/>
      <c r="F52" s="13">
        <f t="shared" ref="F52:G53" si="15">F53</f>
        <v>13167.6</v>
      </c>
      <c r="G52" s="13">
        <f t="shared" si="15"/>
        <v>13167.6</v>
      </c>
    </row>
    <row r="53" spans="1:7" ht="94.5">
      <c r="A53" s="18" t="s">
        <v>56</v>
      </c>
      <c r="B53" s="2" t="s">
        <v>149</v>
      </c>
      <c r="C53" s="2" t="s">
        <v>163</v>
      </c>
      <c r="D53" s="2" t="s">
        <v>167</v>
      </c>
      <c r="E53" s="2" t="s">
        <v>151</v>
      </c>
      <c r="F53" s="13">
        <f t="shared" si="15"/>
        <v>13167.6</v>
      </c>
      <c r="G53" s="13">
        <f t="shared" si="15"/>
        <v>13167.6</v>
      </c>
    </row>
    <row r="54" spans="1:7" ht="31.5">
      <c r="A54" s="18" t="s">
        <v>57</v>
      </c>
      <c r="B54" s="2" t="s">
        <v>149</v>
      </c>
      <c r="C54" s="2" t="s">
        <v>163</v>
      </c>
      <c r="D54" s="2" t="s">
        <v>167</v>
      </c>
      <c r="E54" s="2" t="s">
        <v>152</v>
      </c>
      <c r="F54" s="12">
        <v>13167.6</v>
      </c>
      <c r="G54" s="13">
        <v>13167.6</v>
      </c>
    </row>
    <row r="55" spans="1:7" ht="31.5">
      <c r="A55" s="18" t="s">
        <v>257</v>
      </c>
      <c r="B55" s="2" t="s">
        <v>149</v>
      </c>
      <c r="C55" s="2" t="s">
        <v>163</v>
      </c>
      <c r="D55" s="2" t="s">
        <v>168</v>
      </c>
      <c r="E55" s="2"/>
      <c r="F55" s="13">
        <f t="shared" ref="F55:G56" si="16">F56</f>
        <v>229</v>
      </c>
      <c r="G55" s="13">
        <f t="shared" si="16"/>
        <v>286.89999999999998</v>
      </c>
    </row>
    <row r="56" spans="1:7" ht="94.5">
      <c r="A56" s="18" t="s">
        <v>56</v>
      </c>
      <c r="B56" s="2" t="s">
        <v>149</v>
      </c>
      <c r="C56" s="2" t="s">
        <v>163</v>
      </c>
      <c r="D56" s="2" t="s">
        <v>168</v>
      </c>
      <c r="E56" s="2" t="s">
        <v>151</v>
      </c>
      <c r="F56" s="13">
        <f t="shared" si="16"/>
        <v>229</v>
      </c>
      <c r="G56" s="13">
        <f t="shared" si="16"/>
        <v>286.89999999999998</v>
      </c>
    </row>
    <row r="57" spans="1:7" ht="31.5">
      <c r="A57" s="18" t="s">
        <v>57</v>
      </c>
      <c r="B57" s="2" t="s">
        <v>149</v>
      </c>
      <c r="C57" s="2" t="s">
        <v>163</v>
      </c>
      <c r="D57" s="2" t="s">
        <v>168</v>
      </c>
      <c r="E57" s="2" t="s">
        <v>152</v>
      </c>
      <c r="F57" s="12">
        <v>229</v>
      </c>
      <c r="G57" s="13">
        <v>286.89999999999998</v>
      </c>
    </row>
    <row r="58" spans="1:7">
      <c r="A58" s="18" t="s">
        <v>55</v>
      </c>
      <c r="B58" s="2" t="s">
        <v>149</v>
      </c>
      <c r="C58" s="2" t="s">
        <v>163</v>
      </c>
      <c r="D58" s="2" t="s">
        <v>94</v>
      </c>
      <c r="E58" s="2"/>
      <c r="F58" s="13">
        <f t="shared" ref="F58:G60" si="17">F59</f>
        <v>1174.7</v>
      </c>
      <c r="G58" s="13">
        <f t="shared" si="17"/>
        <v>1174.7</v>
      </c>
    </row>
    <row r="59" spans="1:7" ht="31.5">
      <c r="A59" s="18" t="s">
        <v>108</v>
      </c>
      <c r="B59" s="2" t="s">
        <v>149</v>
      </c>
      <c r="C59" s="2" t="s">
        <v>163</v>
      </c>
      <c r="D59" s="2" t="s">
        <v>107</v>
      </c>
      <c r="E59" s="2"/>
      <c r="F59" s="13">
        <f t="shared" si="17"/>
        <v>1174.7</v>
      </c>
      <c r="G59" s="13">
        <f t="shared" si="17"/>
        <v>1174.7</v>
      </c>
    </row>
    <row r="60" spans="1:7" ht="94.5">
      <c r="A60" s="18" t="s">
        <v>56</v>
      </c>
      <c r="B60" s="2" t="s">
        <v>149</v>
      </c>
      <c r="C60" s="2" t="s">
        <v>163</v>
      </c>
      <c r="D60" s="2" t="s">
        <v>107</v>
      </c>
      <c r="E60" s="2" t="s">
        <v>151</v>
      </c>
      <c r="F60" s="13">
        <f t="shared" si="17"/>
        <v>1174.7</v>
      </c>
      <c r="G60" s="13">
        <f t="shared" si="17"/>
        <v>1174.7</v>
      </c>
    </row>
    <row r="61" spans="1:7" ht="31.5">
      <c r="A61" s="18" t="s">
        <v>57</v>
      </c>
      <c r="B61" s="2" t="s">
        <v>149</v>
      </c>
      <c r="C61" s="2" t="s">
        <v>163</v>
      </c>
      <c r="D61" s="2" t="s">
        <v>107</v>
      </c>
      <c r="E61" s="2" t="s">
        <v>152</v>
      </c>
      <c r="F61" s="12">
        <v>1174.7</v>
      </c>
      <c r="G61" s="13">
        <v>1174.7</v>
      </c>
    </row>
    <row r="62" spans="1:7">
      <c r="A62" s="18" t="s">
        <v>3</v>
      </c>
      <c r="B62" s="2" t="s">
        <v>149</v>
      </c>
      <c r="C62" s="2" t="s">
        <v>31</v>
      </c>
      <c r="D62" s="2"/>
      <c r="E62" s="2"/>
      <c r="F62" s="13">
        <f t="shared" ref="F62:G65" si="18">F63</f>
        <v>2000</v>
      </c>
      <c r="G62" s="13">
        <f t="shared" si="18"/>
        <v>400</v>
      </c>
    </row>
    <row r="63" spans="1:7">
      <c r="A63" s="18" t="s">
        <v>55</v>
      </c>
      <c r="B63" s="2" t="s">
        <v>149</v>
      </c>
      <c r="C63" s="2" t="s">
        <v>31</v>
      </c>
      <c r="D63" s="2" t="s">
        <v>94</v>
      </c>
      <c r="E63" s="2"/>
      <c r="F63" s="13">
        <f t="shared" si="18"/>
        <v>2000</v>
      </c>
      <c r="G63" s="13">
        <f t="shared" si="18"/>
        <v>400</v>
      </c>
    </row>
    <row r="64" spans="1:7">
      <c r="A64" s="18" t="s">
        <v>23</v>
      </c>
      <c r="B64" s="2" t="s">
        <v>149</v>
      </c>
      <c r="C64" s="2" t="s">
        <v>31</v>
      </c>
      <c r="D64" s="2" t="s">
        <v>97</v>
      </c>
      <c r="E64" s="2"/>
      <c r="F64" s="13">
        <f t="shared" si="18"/>
        <v>2000</v>
      </c>
      <c r="G64" s="13">
        <f t="shared" si="18"/>
        <v>400</v>
      </c>
    </row>
    <row r="65" spans="1:7">
      <c r="A65" s="18" t="s">
        <v>36</v>
      </c>
      <c r="B65" s="2" t="s">
        <v>149</v>
      </c>
      <c r="C65" s="2" t="s">
        <v>31</v>
      </c>
      <c r="D65" s="2" t="s">
        <v>97</v>
      </c>
      <c r="E65" s="2" t="s">
        <v>47</v>
      </c>
      <c r="F65" s="13">
        <f t="shared" si="18"/>
        <v>2000</v>
      </c>
      <c r="G65" s="13">
        <f t="shared" si="18"/>
        <v>400</v>
      </c>
    </row>
    <row r="66" spans="1:7">
      <c r="A66" s="18" t="s">
        <v>37</v>
      </c>
      <c r="B66" s="2" t="s">
        <v>149</v>
      </c>
      <c r="C66" s="2" t="s">
        <v>31</v>
      </c>
      <c r="D66" s="2" t="s">
        <v>97</v>
      </c>
      <c r="E66" s="2" t="s">
        <v>169</v>
      </c>
      <c r="F66" s="12">
        <v>2000</v>
      </c>
      <c r="G66" s="13">
        <v>400</v>
      </c>
    </row>
    <row r="67" spans="1:7">
      <c r="A67" s="18" t="s">
        <v>4</v>
      </c>
      <c r="B67" s="2" t="s">
        <v>149</v>
      </c>
      <c r="C67" s="2" t="s">
        <v>170</v>
      </c>
      <c r="D67" s="2"/>
      <c r="E67" s="2"/>
      <c r="F67" s="13">
        <f t="shared" ref="F67" si="19">F68+F97+F87</f>
        <v>30749.9</v>
      </c>
      <c r="G67" s="13">
        <f t="shared" ref="G67" si="20">G68+G97+G87</f>
        <v>30841.7</v>
      </c>
    </row>
    <row r="68" spans="1:7" ht="63">
      <c r="A68" s="18" t="s">
        <v>138</v>
      </c>
      <c r="B68" s="2" t="s">
        <v>149</v>
      </c>
      <c r="C68" s="2" t="s">
        <v>170</v>
      </c>
      <c r="D68" s="2" t="s">
        <v>171</v>
      </c>
      <c r="E68" s="2"/>
      <c r="F68" s="13">
        <f t="shared" ref="F68" si="21">F69+F80</f>
        <v>7494.4000000000005</v>
      </c>
      <c r="G68" s="13">
        <f t="shared" ref="G68" si="22">G69+G80</f>
        <v>7586.2000000000007</v>
      </c>
    </row>
    <row r="69" spans="1:7" ht="31.5">
      <c r="A69" s="18" t="s">
        <v>60</v>
      </c>
      <c r="B69" s="2" t="s">
        <v>149</v>
      </c>
      <c r="C69" s="2" t="s">
        <v>170</v>
      </c>
      <c r="D69" s="2" t="s">
        <v>172</v>
      </c>
      <c r="E69" s="2"/>
      <c r="F69" s="13">
        <f t="shared" ref="F69" si="23">F70+F74</f>
        <v>1233.7</v>
      </c>
      <c r="G69" s="13">
        <f t="shared" ref="G69" si="24">G70+G74</f>
        <v>1322</v>
      </c>
    </row>
    <row r="70" spans="1:7" ht="63">
      <c r="A70" s="18" t="s">
        <v>61</v>
      </c>
      <c r="B70" s="2" t="s">
        <v>149</v>
      </c>
      <c r="C70" s="2" t="s">
        <v>170</v>
      </c>
      <c r="D70" s="2" t="s">
        <v>173</v>
      </c>
      <c r="E70" s="2"/>
      <c r="F70" s="13">
        <f t="shared" ref="F70:G72" si="25">F71</f>
        <v>63.4</v>
      </c>
      <c r="G70" s="13">
        <f t="shared" si="25"/>
        <v>210</v>
      </c>
    </row>
    <row r="71" spans="1:7" ht="47.25">
      <c r="A71" s="18" t="s">
        <v>41</v>
      </c>
      <c r="B71" s="2" t="s">
        <v>149</v>
      </c>
      <c r="C71" s="2" t="s">
        <v>170</v>
      </c>
      <c r="D71" s="2" t="s">
        <v>174</v>
      </c>
      <c r="E71" s="2"/>
      <c r="F71" s="13">
        <f t="shared" si="25"/>
        <v>63.4</v>
      </c>
      <c r="G71" s="13">
        <f t="shared" si="25"/>
        <v>210</v>
      </c>
    </row>
    <row r="72" spans="1:7" ht="47.25">
      <c r="A72" s="18" t="s">
        <v>125</v>
      </c>
      <c r="B72" s="2" t="s">
        <v>149</v>
      </c>
      <c r="C72" s="2" t="s">
        <v>170</v>
      </c>
      <c r="D72" s="2" t="s">
        <v>174</v>
      </c>
      <c r="E72" s="2" t="s">
        <v>158</v>
      </c>
      <c r="F72" s="13">
        <f t="shared" si="25"/>
        <v>63.4</v>
      </c>
      <c r="G72" s="13">
        <f t="shared" si="25"/>
        <v>210</v>
      </c>
    </row>
    <row r="73" spans="1:7" ht="47.25">
      <c r="A73" s="18" t="s">
        <v>58</v>
      </c>
      <c r="B73" s="2" t="s">
        <v>149</v>
      </c>
      <c r="C73" s="2" t="s">
        <v>170</v>
      </c>
      <c r="D73" s="2" t="s">
        <v>174</v>
      </c>
      <c r="E73" s="2" t="s">
        <v>159</v>
      </c>
      <c r="F73" s="12">
        <v>63.4</v>
      </c>
      <c r="G73" s="13">
        <v>210</v>
      </c>
    </row>
    <row r="74" spans="1:7">
      <c r="A74" s="26" t="s">
        <v>62</v>
      </c>
      <c r="B74" s="2" t="s">
        <v>149</v>
      </c>
      <c r="C74" s="2" t="s">
        <v>170</v>
      </c>
      <c r="D74" s="2" t="s">
        <v>175</v>
      </c>
      <c r="E74" s="2"/>
      <c r="F74" s="13">
        <f t="shared" ref="F74:G74" si="26">F75</f>
        <v>1170.3</v>
      </c>
      <c r="G74" s="13">
        <f t="shared" si="26"/>
        <v>1112</v>
      </c>
    </row>
    <row r="75" spans="1:7" ht="31.5">
      <c r="A75" s="18" t="s">
        <v>33</v>
      </c>
      <c r="B75" s="2" t="s">
        <v>149</v>
      </c>
      <c r="C75" s="2" t="s">
        <v>170</v>
      </c>
      <c r="D75" s="2" t="s">
        <v>176</v>
      </c>
      <c r="E75" s="2"/>
      <c r="F75" s="13">
        <f t="shared" ref="F75:G75" si="27">F76+F78</f>
        <v>1170.3</v>
      </c>
      <c r="G75" s="13">
        <f t="shared" si="27"/>
        <v>1112</v>
      </c>
    </row>
    <row r="76" spans="1:7" ht="47.25">
      <c r="A76" s="18" t="s">
        <v>125</v>
      </c>
      <c r="B76" s="2" t="s">
        <v>149</v>
      </c>
      <c r="C76" s="2" t="s">
        <v>170</v>
      </c>
      <c r="D76" s="2" t="s">
        <v>176</v>
      </c>
      <c r="E76" s="2" t="s">
        <v>158</v>
      </c>
      <c r="F76" s="13">
        <f t="shared" ref="F76:G76" si="28">F77</f>
        <v>1070.3</v>
      </c>
      <c r="G76" s="13">
        <f t="shared" si="28"/>
        <v>1012</v>
      </c>
    </row>
    <row r="77" spans="1:7" ht="47.25">
      <c r="A77" s="18" t="s">
        <v>58</v>
      </c>
      <c r="B77" s="2" t="s">
        <v>149</v>
      </c>
      <c r="C77" s="2" t="s">
        <v>170</v>
      </c>
      <c r="D77" s="2" t="s">
        <v>176</v>
      </c>
      <c r="E77" s="2" t="s">
        <v>159</v>
      </c>
      <c r="F77" s="12">
        <v>1070.3</v>
      </c>
      <c r="G77" s="13">
        <v>1012</v>
      </c>
    </row>
    <row r="78" spans="1:7">
      <c r="A78" s="18" t="s">
        <v>36</v>
      </c>
      <c r="B78" s="2" t="s">
        <v>149</v>
      </c>
      <c r="C78" s="2" t="s">
        <v>170</v>
      </c>
      <c r="D78" s="2" t="s">
        <v>176</v>
      </c>
      <c r="E78" s="2" t="s">
        <v>47</v>
      </c>
      <c r="F78" s="13">
        <f t="shared" ref="F78:G78" si="29">F79</f>
        <v>100</v>
      </c>
      <c r="G78" s="13">
        <f t="shared" si="29"/>
        <v>100</v>
      </c>
    </row>
    <row r="79" spans="1:7">
      <c r="A79" s="18" t="s">
        <v>34</v>
      </c>
      <c r="B79" s="2" t="s">
        <v>149</v>
      </c>
      <c r="C79" s="2" t="s">
        <v>170</v>
      </c>
      <c r="D79" s="2" t="s">
        <v>176</v>
      </c>
      <c r="E79" s="2" t="s">
        <v>177</v>
      </c>
      <c r="F79" s="12">
        <v>100</v>
      </c>
      <c r="G79" s="13">
        <v>100</v>
      </c>
    </row>
    <row r="80" spans="1:7" ht="31.5">
      <c r="A80" s="18" t="s">
        <v>88</v>
      </c>
      <c r="B80" s="2" t="s">
        <v>149</v>
      </c>
      <c r="C80" s="2" t="s">
        <v>170</v>
      </c>
      <c r="D80" s="2" t="s">
        <v>178</v>
      </c>
      <c r="E80" s="2"/>
      <c r="F80" s="13">
        <f t="shared" ref="F80" si="30">F81+F84</f>
        <v>6260.7000000000007</v>
      </c>
      <c r="G80" s="13">
        <f t="shared" ref="G80" si="31">G81+G84</f>
        <v>6264.2000000000007</v>
      </c>
    </row>
    <row r="81" spans="1:7">
      <c r="A81" s="18" t="s">
        <v>2</v>
      </c>
      <c r="B81" s="2" t="s">
        <v>149</v>
      </c>
      <c r="C81" s="2" t="s">
        <v>170</v>
      </c>
      <c r="D81" s="2" t="s">
        <v>179</v>
      </c>
      <c r="E81" s="2"/>
      <c r="F81" s="13">
        <f t="shared" ref="F81:F82" si="32">F82</f>
        <v>6148.6</v>
      </c>
      <c r="G81" s="13">
        <f t="shared" ref="G81:G82" si="33">G82</f>
        <v>6148.6</v>
      </c>
    </row>
    <row r="82" spans="1:7" ht="94.5">
      <c r="A82" s="18" t="s">
        <v>56</v>
      </c>
      <c r="B82" s="2" t="s">
        <v>149</v>
      </c>
      <c r="C82" s="2" t="s">
        <v>170</v>
      </c>
      <c r="D82" s="2" t="s">
        <v>179</v>
      </c>
      <c r="E82" s="2" t="s">
        <v>151</v>
      </c>
      <c r="F82" s="13">
        <f t="shared" si="32"/>
        <v>6148.6</v>
      </c>
      <c r="G82" s="13">
        <f t="shared" si="33"/>
        <v>6148.6</v>
      </c>
    </row>
    <row r="83" spans="1:7" ht="31.5">
      <c r="A83" s="18" t="s">
        <v>57</v>
      </c>
      <c r="B83" s="2" t="s">
        <v>149</v>
      </c>
      <c r="C83" s="2" t="s">
        <v>170</v>
      </c>
      <c r="D83" s="2" t="s">
        <v>179</v>
      </c>
      <c r="E83" s="2" t="s">
        <v>152</v>
      </c>
      <c r="F83" s="12">
        <v>6148.6</v>
      </c>
      <c r="G83" s="13">
        <v>6148.6</v>
      </c>
    </row>
    <row r="84" spans="1:7" ht="31.5">
      <c r="A84" s="18" t="s">
        <v>33</v>
      </c>
      <c r="B84" s="2" t="s">
        <v>149</v>
      </c>
      <c r="C84" s="2" t="s">
        <v>170</v>
      </c>
      <c r="D84" s="2" t="s">
        <v>180</v>
      </c>
      <c r="E84" s="2"/>
      <c r="F84" s="13">
        <f t="shared" ref="F84:G85" si="34">F85</f>
        <v>112.1</v>
      </c>
      <c r="G84" s="13">
        <f t="shared" si="34"/>
        <v>115.6</v>
      </c>
    </row>
    <row r="85" spans="1:7" ht="47.25">
      <c r="A85" s="18" t="s">
        <v>125</v>
      </c>
      <c r="B85" s="2" t="s">
        <v>149</v>
      </c>
      <c r="C85" s="2" t="s">
        <v>170</v>
      </c>
      <c r="D85" s="2" t="s">
        <v>180</v>
      </c>
      <c r="E85" s="2" t="s">
        <v>158</v>
      </c>
      <c r="F85" s="13">
        <f t="shared" si="34"/>
        <v>112.1</v>
      </c>
      <c r="G85" s="13">
        <f t="shared" si="34"/>
        <v>115.6</v>
      </c>
    </row>
    <row r="86" spans="1:7" ht="47.25">
      <c r="A86" s="18" t="s">
        <v>58</v>
      </c>
      <c r="B86" s="2" t="s">
        <v>149</v>
      </c>
      <c r="C86" s="2" t="s">
        <v>170</v>
      </c>
      <c r="D86" s="2" t="s">
        <v>180</v>
      </c>
      <c r="E86" s="2" t="s">
        <v>159</v>
      </c>
      <c r="F86" s="12">
        <v>112.1</v>
      </c>
      <c r="G86" s="13">
        <v>115.6</v>
      </c>
    </row>
    <row r="87" spans="1:7" ht="94.5">
      <c r="A87" s="18" t="s">
        <v>142</v>
      </c>
      <c r="B87" s="2" t="s">
        <v>149</v>
      </c>
      <c r="C87" s="2" t="s">
        <v>170</v>
      </c>
      <c r="D87" s="2" t="s">
        <v>164</v>
      </c>
      <c r="E87" s="2"/>
      <c r="F87" s="12">
        <f t="shared" ref="F87:G89" si="35">F88</f>
        <v>23117</v>
      </c>
      <c r="G87" s="12">
        <f t="shared" si="35"/>
        <v>23117</v>
      </c>
    </row>
    <row r="88" spans="1:7" ht="31.5">
      <c r="A88" s="18" t="s">
        <v>136</v>
      </c>
      <c r="B88" s="2" t="s">
        <v>149</v>
      </c>
      <c r="C88" s="2" t="s">
        <v>170</v>
      </c>
      <c r="D88" s="2" t="s">
        <v>165</v>
      </c>
      <c r="E88" s="2"/>
      <c r="F88" s="12">
        <f t="shared" si="35"/>
        <v>23117</v>
      </c>
      <c r="G88" s="12">
        <f t="shared" si="35"/>
        <v>23117</v>
      </c>
    </row>
    <row r="89" spans="1:7">
      <c r="A89" s="26" t="s">
        <v>79</v>
      </c>
      <c r="B89" s="2" t="s">
        <v>149</v>
      </c>
      <c r="C89" s="2" t="s">
        <v>170</v>
      </c>
      <c r="D89" s="2" t="s">
        <v>181</v>
      </c>
      <c r="E89" s="2"/>
      <c r="F89" s="13">
        <f t="shared" si="35"/>
        <v>23117</v>
      </c>
      <c r="G89" s="13">
        <f t="shared" si="35"/>
        <v>23117</v>
      </c>
    </row>
    <row r="90" spans="1:7" ht="47.25">
      <c r="A90" s="18" t="s">
        <v>78</v>
      </c>
      <c r="B90" s="2" t="s">
        <v>149</v>
      </c>
      <c r="C90" s="2" t="s">
        <v>170</v>
      </c>
      <c r="D90" s="2" t="s">
        <v>182</v>
      </c>
      <c r="E90" s="2"/>
      <c r="F90" s="13">
        <f t="shared" ref="F90:G90" si="36">F91+F93+F95</f>
        <v>23117</v>
      </c>
      <c r="G90" s="13">
        <f t="shared" si="36"/>
        <v>23117</v>
      </c>
    </row>
    <row r="91" spans="1:7" ht="94.5">
      <c r="A91" s="18" t="s">
        <v>56</v>
      </c>
      <c r="B91" s="2" t="s">
        <v>149</v>
      </c>
      <c r="C91" s="2" t="s">
        <v>170</v>
      </c>
      <c r="D91" s="2" t="s">
        <v>182</v>
      </c>
      <c r="E91" s="2" t="s">
        <v>151</v>
      </c>
      <c r="F91" s="13">
        <f t="shared" ref="F91:G91" si="37">F92</f>
        <v>17724</v>
      </c>
      <c r="G91" s="13">
        <f t="shared" si="37"/>
        <v>17724</v>
      </c>
    </row>
    <row r="92" spans="1:7" ht="31.5">
      <c r="A92" s="18" t="s">
        <v>117</v>
      </c>
      <c r="B92" s="2" t="s">
        <v>149</v>
      </c>
      <c r="C92" s="2" t="s">
        <v>170</v>
      </c>
      <c r="D92" s="2" t="s">
        <v>182</v>
      </c>
      <c r="E92" s="2" t="s">
        <v>183</v>
      </c>
      <c r="F92" s="12">
        <v>17724</v>
      </c>
      <c r="G92" s="13">
        <v>17724</v>
      </c>
    </row>
    <row r="93" spans="1:7" ht="47.25">
      <c r="A93" s="18" t="s">
        <v>125</v>
      </c>
      <c r="B93" s="2" t="s">
        <v>149</v>
      </c>
      <c r="C93" s="2" t="s">
        <v>170</v>
      </c>
      <c r="D93" s="2" t="s">
        <v>182</v>
      </c>
      <c r="E93" s="2" t="s">
        <v>158</v>
      </c>
      <c r="F93" s="13">
        <f t="shared" ref="F93:G93" si="38">F94</f>
        <v>5387</v>
      </c>
      <c r="G93" s="13">
        <f t="shared" si="38"/>
        <v>5387</v>
      </c>
    </row>
    <row r="94" spans="1:7" ht="47.25">
      <c r="A94" s="18" t="s">
        <v>58</v>
      </c>
      <c r="B94" s="2" t="s">
        <v>149</v>
      </c>
      <c r="C94" s="2" t="s">
        <v>170</v>
      </c>
      <c r="D94" s="2" t="s">
        <v>182</v>
      </c>
      <c r="E94" s="2" t="s">
        <v>159</v>
      </c>
      <c r="F94" s="12">
        <v>5387</v>
      </c>
      <c r="G94" s="13">
        <v>5387</v>
      </c>
    </row>
    <row r="95" spans="1:7">
      <c r="A95" s="18" t="s">
        <v>36</v>
      </c>
      <c r="B95" s="2" t="s">
        <v>149</v>
      </c>
      <c r="C95" s="2" t="s">
        <v>170</v>
      </c>
      <c r="D95" s="2" t="s">
        <v>182</v>
      </c>
      <c r="E95" s="2" t="s">
        <v>47</v>
      </c>
      <c r="F95" s="13">
        <f t="shared" ref="F95:G95" si="39">F96</f>
        <v>6</v>
      </c>
      <c r="G95" s="13">
        <f t="shared" si="39"/>
        <v>6</v>
      </c>
    </row>
    <row r="96" spans="1:7">
      <c r="A96" s="18" t="s">
        <v>34</v>
      </c>
      <c r="B96" s="2" t="s">
        <v>149</v>
      </c>
      <c r="C96" s="2" t="s">
        <v>170</v>
      </c>
      <c r="D96" s="2" t="s">
        <v>182</v>
      </c>
      <c r="E96" s="2" t="s">
        <v>177</v>
      </c>
      <c r="F96" s="12">
        <v>6</v>
      </c>
      <c r="G96" s="13">
        <v>6</v>
      </c>
    </row>
    <row r="97" spans="1:7">
      <c r="A97" s="18" t="s">
        <v>55</v>
      </c>
      <c r="B97" s="2" t="s">
        <v>149</v>
      </c>
      <c r="C97" s="2" t="s">
        <v>170</v>
      </c>
      <c r="D97" s="2" t="s">
        <v>94</v>
      </c>
      <c r="E97" s="2"/>
      <c r="F97" s="12">
        <f t="shared" ref="F97:G97" si="40">F98</f>
        <v>138.5</v>
      </c>
      <c r="G97" s="12">
        <f t="shared" si="40"/>
        <v>138.5</v>
      </c>
    </row>
    <row r="98" spans="1:7" ht="31.5">
      <c r="A98" s="27" t="s">
        <v>33</v>
      </c>
      <c r="B98" s="2" t="s">
        <v>149</v>
      </c>
      <c r="C98" s="2" t="s">
        <v>170</v>
      </c>
      <c r="D98" s="2" t="s">
        <v>99</v>
      </c>
      <c r="E98" s="2"/>
      <c r="F98" s="13">
        <f t="shared" ref="F98:G98" si="41">F99+F102</f>
        <v>138.5</v>
      </c>
      <c r="G98" s="13">
        <f t="shared" si="41"/>
        <v>138.5</v>
      </c>
    </row>
    <row r="99" spans="1:7" ht="31.5">
      <c r="A99" s="18" t="s">
        <v>49</v>
      </c>
      <c r="B99" s="2" t="s">
        <v>149</v>
      </c>
      <c r="C99" s="2" t="s">
        <v>170</v>
      </c>
      <c r="D99" s="2" t="s">
        <v>99</v>
      </c>
      <c r="E99" s="2" t="s">
        <v>184</v>
      </c>
      <c r="F99" s="13">
        <f t="shared" ref="F99:G99" si="42">F100+F101</f>
        <v>88.5</v>
      </c>
      <c r="G99" s="13">
        <f t="shared" si="42"/>
        <v>88.5</v>
      </c>
    </row>
    <row r="100" spans="1:7" ht="47.25">
      <c r="A100" s="18" t="s">
        <v>118</v>
      </c>
      <c r="B100" s="2" t="s">
        <v>149</v>
      </c>
      <c r="C100" s="2" t="s">
        <v>170</v>
      </c>
      <c r="D100" s="2" t="s">
        <v>99</v>
      </c>
      <c r="E100" s="2" t="s">
        <v>185</v>
      </c>
      <c r="F100" s="12">
        <v>34.5</v>
      </c>
      <c r="G100" s="13">
        <v>34.5</v>
      </c>
    </row>
    <row r="101" spans="1:7">
      <c r="A101" s="18" t="s">
        <v>87</v>
      </c>
      <c r="B101" s="2" t="s">
        <v>149</v>
      </c>
      <c r="C101" s="2" t="s">
        <v>170</v>
      </c>
      <c r="D101" s="2" t="s">
        <v>99</v>
      </c>
      <c r="E101" s="2" t="s">
        <v>186</v>
      </c>
      <c r="F101" s="12">
        <v>54</v>
      </c>
      <c r="G101" s="13">
        <v>54</v>
      </c>
    </row>
    <row r="102" spans="1:7">
      <c r="A102" s="18" t="s">
        <v>36</v>
      </c>
      <c r="B102" s="2" t="s">
        <v>149</v>
      </c>
      <c r="C102" s="2" t="s">
        <v>170</v>
      </c>
      <c r="D102" s="2" t="s">
        <v>99</v>
      </c>
      <c r="E102" s="2" t="s">
        <v>47</v>
      </c>
      <c r="F102" s="13">
        <f t="shared" ref="F102:G102" si="43">F103</f>
        <v>50</v>
      </c>
      <c r="G102" s="13">
        <f t="shared" si="43"/>
        <v>50</v>
      </c>
    </row>
    <row r="103" spans="1:7">
      <c r="A103" s="18" t="s">
        <v>34</v>
      </c>
      <c r="B103" s="2" t="s">
        <v>149</v>
      </c>
      <c r="C103" s="2" t="s">
        <v>170</v>
      </c>
      <c r="D103" s="2" t="s">
        <v>99</v>
      </c>
      <c r="E103" s="2" t="s">
        <v>177</v>
      </c>
      <c r="F103" s="12">
        <v>50</v>
      </c>
      <c r="G103" s="13">
        <v>50</v>
      </c>
    </row>
    <row r="104" spans="1:7" s="14" customFormat="1" ht="31.5">
      <c r="A104" s="18" t="s">
        <v>15</v>
      </c>
      <c r="B104" s="2" t="s">
        <v>153</v>
      </c>
      <c r="C104" s="2"/>
      <c r="D104" s="2"/>
      <c r="E104" s="2"/>
      <c r="F104" s="13">
        <f t="shared" ref="F104:G105" si="44">F105</f>
        <v>4557.5</v>
      </c>
      <c r="G104" s="13">
        <f t="shared" si="44"/>
        <v>4557.5</v>
      </c>
    </row>
    <row r="105" spans="1:7" ht="63">
      <c r="A105" s="18" t="s">
        <v>119</v>
      </c>
      <c r="B105" s="2" t="s">
        <v>153</v>
      </c>
      <c r="C105" s="2" t="s">
        <v>22</v>
      </c>
      <c r="D105" s="2"/>
      <c r="E105" s="2"/>
      <c r="F105" s="13">
        <f t="shared" si="44"/>
        <v>4557.5</v>
      </c>
      <c r="G105" s="13">
        <f t="shared" si="44"/>
        <v>4557.5</v>
      </c>
    </row>
    <row r="106" spans="1:7" ht="126">
      <c r="A106" s="18" t="s">
        <v>143</v>
      </c>
      <c r="B106" s="2" t="s">
        <v>153</v>
      </c>
      <c r="C106" s="2" t="s">
        <v>22</v>
      </c>
      <c r="D106" s="2" t="s">
        <v>187</v>
      </c>
      <c r="E106" s="2"/>
      <c r="F106" s="13">
        <f t="shared" ref="F106:G108" si="45">F107</f>
        <v>4557.5</v>
      </c>
      <c r="G106" s="13">
        <f t="shared" si="45"/>
        <v>4557.5</v>
      </c>
    </row>
    <row r="107" spans="1:7" ht="47.25">
      <c r="A107" s="18" t="s">
        <v>29</v>
      </c>
      <c r="B107" s="2" t="s">
        <v>153</v>
      </c>
      <c r="C107" s="2" t="s">
        <v>22</v>
      </c>
      <c r="D107" s="2" t="s">
        <v>188</v>
      </c>
      <c r="E107" s="2"/>
      <c r="F107" s="13">
        <f t="shared" si="45"/>
        <v>4557.5</v>
      </c>
      <c r="G107" s="13">
        <f t="shared" si="45"/>
        <v>4557.5</v>
      </c>
    </row>
    <row r="108" spans="1:7" ht="94.5">
      <c r="A108" s="18" t="s">
        <v>56</v>
      </c>
      <c r="B108" s="2" t="s">
        <v>153</v>
      </c>
      <c r="C108" s="2" t="s">
        <v>22</v>
      </c>
      <c r="D108" s="2" t="s">
        <v>188</v>
      </c>
      <c r="E108" s="2" t="s">
        <v>151</v>
      </c>
      <c r="F108" s="13">
        <f t="shared" si="45"/>
        <v>4557.5</v>
      </c>
      <c r="G108" s="13">
        <f t="shared" si="45"/>
        <v>4557.5</v>
      </c>
    </row>
    <row r="109" spans="1:7" ht="31.5">
      <c r="A109" s="18" t="s">
        <v>117</v>
      </c>
      <c r="B109" s="2" t="s">
        <v>153</v>
      </c>
      <c r="C109" s="2" t="s">
        <v>22</v>
      </c>
      <c r="D109" s="2" t="s">
        <v>188</v>
      </c>
      <c r="E109" s="2" t="s">
        <v>183</v>
      </c>
      <c r="F109" s="12">
        <v>4557.5</v>
      </c>
      <c r="G109" s="13">
        <v>4557.5</v>
      </c>
    </row>
    <row r="110" spans="1:7">
      <c r="A110" s="18" t="s">
        <v>5</v>
      </c>
      <c r="B110" s="2" t="s">
        <v>154</v>
      </c>
      <c r="C110" s="2"/>
      <c r="D110" s="2"/>
      <c r="E110" s="2"/>
      <c r="F110" s="13">
        <f t="shared" ref="F110:G110" si="46">F119+F111</f>
        <v>18633.7</v>
      </c>
      <c r="G110" s="13">
        <f t="shared" si="46"/>
        <v>19504.3</v>
      </c>
    </row>
    <row r="111" spans="1:7">
      <c r="A111" s="28" t="s">
        <v>113</v>
      </c>
      <c r="B111" s="15" t="s">
        <v>154</v>
      </c>
      <c r="C111" s="15" t="s">
        <v>162</v>
      </c>
      <c r="D111" s="2"/>
      <c r="E111" s="2"/>
      <c r="F111" s="13">
        <f t="shared" ref="F111:G111" si="47">F112</f>
        <v>2295.1000000000004</v>
      </c>
      <c r="G111" s="13">
        <f t="shared" si="47"/>
        <v>2216.7999999999997</v>
      </c>
    </row>
    <row r="112" spans="1:7">
      <c r="A112" s="18" t="s">
        <v>55</v>
      </c>
      <c r="B112" s="15" t="s">
        <v>154</v>
      </c>
      <c r="C112" s="15" t="s">
        <v>162</v>
      </c>
      <c r="D112" s="2" t="s">
        <v>94</v>
      </c>
      <c r="E112" s="2"/>
      <c r="F112" s="13">
        <f>F113+F116</f>
        <v>2295.1000000000004</v>
      </c>
      <c r="G112" s="13">
        <f>G113+G116</f>
        <v>2216.7999999999997</v>
      </c>
    </row>
    <row r="113" spans="1:7" ht="78.75">
      <c r="A113" s="25" t="s">
        <v>258</v>
      </c>
      <c r="B113" s="15" t="s">
        <v>154</v>
      </c>
      <c r="C113" s="15" t="s">
        <v>162</v>
      </c>
      <c r="D113" s="2" t="s">
        <v>112</v>
      </c>
      <c r="E113" s="2"/>
      <c r="F113" s="13">
        <f>F114</f>
        <v>2167.3000000000002</v>
      </c>
      <c r="G113" s="13">
        <f>G114</f>
        <v>2091.1999999999998</v>
      </c>
    </row>
    <row r="114" spans="1:7" ht="47.25">
      <c r="A114" s="18" t="s">
        <v>125</v>
      </c>
      <c r="B114" s="15" t="s">
        <v>154</v>
      </c>
      <c r="C114" s="15" t="s">
        <v>162</v>
      </c>
      <c r="D114" s="2" t="s">
        <v>112</v>
      </c>
      <c r="E114" s="2" t="s">
        <v>158</v>
      </c>
      <c r="F114" s="13">
        <f t="shared" ref="F114:G114" si="48">F115</f>
        <v>2167.3000000000002</v>
      </c>
      <c r="G114" s="13">
        <f t="shared" si="48"/>
        <v>2091.1999999999998</v>
      </c>
    </row>
    <row r="115" spans="1:7" ht="47.25">
      <c r="A115" s="18" t="s">
        <v>58</v>
      </c>
      <c r="B115" s="15" t="s">
        <v>154</v>
      </c>
      <c r="C115" s="15" t="s">
        <v>162</v>
      </c>
      <c r="D115" s="2" t="s">
        <v>112</v>
      </c>
      <c r="E115" s="2" t="s">
        <v>159</v>
      </c>
      <c r="F115" s="12">
        <v>2167.3000000000002</v>
      </c>
      <c r="G115" s="13">
        <v>2091.1999999999998</v>
      </c>
    </row>
    <row r="116" spans="1:7" ht="78.75">
      <c r="A116" s="18" t="s">
        <v>259</v>
      </c>
      <c r="B116" s="15" t="s">
        <v>154</v>
      </c>
      <c r="C116" s="15" t="s">
        <v>162</v>
      </c>
      <c r="D116" s="2" t="s">
        <v>115</v>
      </c>
      <c r="E116" s="2"/>
      <c r="F116" s="13">
        <f t="shared" ref="F116:G117" si="49">F117</f>
        <v>127.8</v>
      </c>
      <c r="G116" s="13">
        <f t="shared" si="49"/>
        <v>125.6</v>
      </c>
    </row>
    <row r="117" spans="1:7" ht="94.5">
      <c r="A117" s="18" t="s">
        <v>56</v>
      </c>
      <c r="B117" s="15" t="s">
        <v>154</v>
      </c>
      <c r="C117" s="15" t="s">
        <v>162</v>
      </c>
      <c r="D117" s="2" t="s">
        <v>115</v>
      </c>
      <c r="E117" s="2" t="s">
        <v>151</v>
      </c>
      <c r="F117" s="13">
        <f t="shared" si="49"/>
        <v>127.8</v>
      </c>
      <c r="G117" s="13">
        <f t="shared" si="49"/>
        <v>125.6</v>
      </c>
    </row>
    <row r="118" spans="1:7" ht="31.5">
      <c r="A118" s="18" t="s">
        <v>57</v>
      </c>
      <c r="B118" s="15" t="s">
        <v>154</v>
      </c>
      <c r="C118" s="15" t="s">
        <v>162</v>
      </c>
      <c r="D118" s="2" t="s">
        <v>115</v>
      </c>
      <c r="E118" s="2" t="s">
        <v>152</v>
      </c>
      <c r="F118" s="12">
        <v>127.8</v>
      </c>
      <c r="G118" s="13">
        <v>125.6</v>
      </c>
    </row>
    <row r="119" spans="1:7">
      <c r="A119" s="18" t="s">
        <v>82</v>
      </c>
      <c r="B119" s="15" t="s">
        <v>154</v>
      </c>
      <c r="C119" s="15" t="s">
        <v>189</v>
      </c>
      <c r="D119" s="15"/>
      <c r="E119" s="2"/>
      <c r="F119" s="13">
        <f t="shared" ref="F119:G123" si="50">F120</f>
        <v>16338.6</v>
      </c>
      <c r="G119" s="13">
        <f t="shared" si="50"/>
        <v>17287.5</v>
      </c>
    </row>
    <row r="120" spans="1:7" ht="63">
      <c r="A120" s="18" t="s">
        <v>138</v>
      </c>
      <c r="B120" s="2" t="s">
        <v>154</v>
      </c>
      <c r="C120" s="2" t="s">
        <v>189</v>
      </c>
      <c r="D120" s="2" t="s">
        <v>171</v>
      </c>
      <c r="E120" s="2"/>
      <c r="F120" s="13">
        <f t="shared" si="50"/>
        <v>16338.6</v>
      </c>
      <c r="G120" s="13">
        <f t="shared" si="50"/>
        <v>17287.5</v>
      </c>
    </row>
    <row r="121" spans="1:7" ht="110.25">
      <c r="A121" s="18" t="s">
        <v>91</v>
      </c>
      <c r="B121" s="2" t="s">
        <v>154</v>
      </c>
      <c r="C121" s="2" t="s">
        <v>189</v>
      </c>
      <c r="D121" s="2" t="s">
        <v>190</v>
      </c>
      <c r="E121" s="2"/>
      <c r="F121" s="13">
        <f t="shared" si="50"/>
        <v>16338.6</v>
      </c>
      <c r="G121" s="13">
        <f t="shared" si="50"/>
        <v>17287.5</v>
      </c>
    </row>
    <row r="122" spans="1:7" ht="94.5">
      <c r="A122" s="18" t="s">
        <v>46</v>
      </c>
      <c r="B122" s="2" t="s">
        <v>154</v>
      </c>
      <c r="C122" s="2" t="s">
        <v>189</v>
      </c>
      <c r="D122" s="2" t="s">
        <v>191</v>
      </c>
      <c r="E122" s="2"/>
      <c r="F122" s="13">
        <f t="shared" si="50"/>
        <v>16338.6</v>
      </c>
      <c r="G122" s="13">
        <f t="shared" si="50"/>
        <v>17287.5</v>
      </c>
    </row>
    <row r="123" spans="1:7" ht="47.25">
      <c r="A123" s="18" t="s">
        <v>125</v>
      </c>
      <c r="B123" s="2" t="s">
        <v>154</v>
      </c>
      <c r="C123" s="2" t="s">
        <v>189</v>
      </c>
      <c r="D123" s="2" t="s">
        <v>191</v>
      </c>
      <c r="E123" s="2" t="s">
        <v>158</v>
      </c>
      <c r="F123" s="13">
        <f t="shared" si="50"/>
        <v>16338.6</v>
      </c>
      <c r="G123" s="13">
        <f t="shared" si="50"/>
        <v>17287.5</v>
      </c>
    </row>
    <row r="124" spans="1:7" ht="47.25">
      <c r="A124" s="18" t="s">
        <v>58</v>
      </c>
      <c r="B124" s="2" t="s">
        <v>154</v>
      </c>
      <c r="C124" s="2" t="s">
        <v>189</v>
      </c>
      <c r="D124" s="2" t="s">
        <v>191</v>
      </c>
      <c r="E124" s="2" t="s">
        <v>159</v>
      </c>
      <c r="F124" s="12">
        <v>16338.6</v>
      </c>
      <c r="G124" s="13">
        <v>17287.5</v>
      </c>
    </row>
    <row r="125" spans="1:7" ht="31.5">
      <c r="A125" s="29" t="s">
        <v>272</v>
      </c>
      <c r="B125" s="2" t="s">
        <v>162</v>
      </c>
      <c r="C125" s="2"/>
      <c r="D125" s="10"/>
      <c r="E125" s="10"/>
      <c r="F125" s="13">
        <f t="shared" ref="F125:G129" si="51">F126</f>
        <v>9000.5</v>
      </c>
      <c r="G125" s="13">
        <f t="shared" si="51"/>
        <v>9000.5</v>
      </c>
    </row>
    <row r="126" spans="1:7">
      <c r="A126" s="29" t="s">
        <v>273</v>
      </c>
      <c r="B126" s="2" t="s">
        <v>162</v>
      </c>
      <c r="C126" s="2" t="s">
        <v>150</v>
      </c>
      <c r="D126" s="16"/>
      <c r="E126" s="10"/>
      <c r="F126" s="13">
        <f t="shared" si="51"/>
        <v>9000.5</v>
      </c>
      <c r="G126" s="13">
        <f t="shared" si="51"/>
        <v>9000.5</v>
      </c>
    </row>
    <row r="127" spans="1:7">
      <c r="A127" s="18" t="s">
        <v>55</v>
      </c>
      <c r="B127" s="2" t="s">
        <v>162</v>
      </c>
      <c r="C127" s="2" t="s">
        <v>150</v>
      </c>
      <c r="D127" s="10" t="s">
        <v>94</v>
      </c>
      <c r="E127" s="10"/>
      <c r="F127" s="13">
        <f t="shared" si="51"/>
        <v>9000.5</v>
      </c>
      <c r="G127" s="13">
        <f t="shared" si="51"/>
        <v>9000.5</v>
      </c>
    </row>
    <row r="128" spans="1:7" ht="78.75">
      <c r="A128" s="29" t="s">
        <v>274</v>
      </c>
      <c r="B128" s="2" t="s">
        <v>162</v>
      </c>
      <c r="C128" s="2" t="s">
        <v>150</v>
      </c>
      <c r="D128" s="10" t="s">
        <v>275</v>
      </c>
      <c r="E128" s="10"/>
      <c r="F128" s="12">
        <f t="shared" si="51"/>
        <v>9000.5</v>
      </c>
      <c r="G128" s="12">
        <f t="shared" si="51"/>
        <v>9000.5</v>
      </c>
    </row>
    <row r="129" spans="1:7">
      <c r="A129" s="18" t="s">
        <v>36</v>
      </c>
      <c r="B129" s="2" t="s">
        <v>162</v>
      </c>
      <c r="C129" s="2" t="s">
        <v>150</v>
      </c>
      <c r="D129" s="10" t="s">
        <v>275</v>
      </c>
      <c r="E129" s="10">
        <v>800</v>
      </c>
      <c r="F129" s="12">
        <f t="shared" si="51"/>
        <v>9000.5</v>
      </c>
      <c r="G129" s="12">
        <f t="shared" si="51"/>
        <v>9000.5</v>
      </c>
    </row>
    <row r="130" spans="1:7">
      <c r="A130" s="18" t="s">
        <v>37</v>
      </c>
      <c r="B130" s="2" t="s">
        <v>162</v>
      </c>
      <c r="C130" s="2" t="s">
        <v>150</v>
      </c>
      <c r="D130" s="10" t="s">
        <v>275</v>
      </c>
      <c r="E130" s="10">
        <v>870</v>
      </c>
      <c r="F130" s="12">
        <v>9000.5</v>
      </c>
      <c r="G130" s="13">
        <v>9000.5</v>
      </c>
    </row>
    <row r="131" spans="1:7">
      <c r="A131" s="18" t="s">
        <v>6</v>
      </c>
      <c r="B131" s="2" t="s">
        <v>192</v>
      </c>
      <c r="C131" s="2"/>
      <c r="D131" s="2"/>
      <c r="E131" s="2"/>
      <c r="F131" s="13">
        <f>F132+F147+F177+F198</f>
        <v>840228.89999999991</v>
      </c>
      <c r="G131" s="13">
        <f>G132+G147+G177+G198</f>
        <v>816472.6</v>
      </c>
    </row>
    <row r="132" spans="1:7">
      <c r="A132" s="18" t="s">
        <v>7</v>
      </c>
      <c r="B132" s="2" t="s">
        <v>192</v>
      </c>
      <c r="C132" s="2" t="s">
        <v>149</v>
      </c>
      <c r="D132" s="2"/>
      <c r="E132" s="2"/>
      <c r="F132" s="13">
        <f t="shared" ref="F132:G133" si="52">F133</f>
        <v>236634.90000000002</v>
      </c>
      <c r="G132" s="13">
        <f t="shared" si="52"/>
        <v>228624.1</v>
      </c>
    </row>
    <row r="133" spans="1:7" ht="47.25">
      <c r="A133" s="18" t="s">
        <v>140</v>
      </c>
      <c r="B133" s="2" t="s">
        <v>192</v>
      </c>
      <c r="C133" s="2" t="s">
        <v>149</v>
      </c>
      <c r="D133" s="2" t="s">
        <v>193</v>
      </c>
      <c r="E133" s="2"/>
      <c r="F133" s="13">
        <f t="shared" si="52"/>
        <v>236634.90000000002</v>
      </c>
      <c r="G133" s="13">
        <f t="shared" si="52"/>
        <v>228624.1</v>
      </c>
    </row>
    <row r="134" spans="1:7" ht="31.5">
      <c r="A134" s="18" t="s">
        <v>63</v>
      </c>
      <c r="B134" s="2" t="s">
        <v>192</v>
      </c>
      <c r="C134" s="2" t="s">
        <v>149</v>
      </c>
      <c r="D134" s="2" t="s">
        <v>194</v>
      </c>
      <c r="E134" s="2"/>
      <c r="F134" s="13">
        <f t="shared" ref="F134:G134" si="53">F135+F138+F144+F141</f>
        <v>236634.90000000002</v>
      </c>
      <c r="G134" s="13">
        <f t="shared" si="53"/>
        <v>228624.1</v>
      </c>
    </row>
    <row r="135" spans="1:7">
      <c r="A135" s="18" t="s">
        <v>8</v>
      </c>
      <c r="B135" s="2" t="s">
        <v>192</v>
      </c>
      <c r="C135" s="2" t="s">
        <v>149</v>
      </c>
      <c r="D135" s="2" t="s">
        <v>195</v>
      </c>
      <c r="E135" s="2"/>
      <c r="F135" s="13">
        <f t="shared" ref="F135:G136" si="54">F136</f>
        <v>76992.800000000003</v>
      </c>
      <c r="G135" s="13">
        <f t="shared" si="54"/>
        <v>73950.3</v>
      </c>
    </row>
    <row r="136" spans="1:7" ht="47.25">
      <c r="A136" s="18" t="s">
        <v>64</v>
      </c>
      <c r="B136" s="2" t="s">
        <v>192</v>
      </c>
      <c r="C136" s="2" t="s">
        <v>149</v>
      </c>
      <c r="D136" s="2" t="s">
        <v>195</v>
      </c>
      <c r="E136" s="2" t="s">
        <v>196</v>
      </c>
      <c r="F136" s="13">
        <f t="shared" si="54"/>
        <v>76992.800000000003</v>
      </c>
      <c r="G136" s="13">
        <f t="shared" si="54"/>
        <v>73950.3</v>
      </c>
    </row>
    <row r="137" spans="1:7">
      <c r="A137" s="18" t="s">
        <v>38</v>
      </c>
      <c r="B137" s="2" t="s">
        <v>192</v>
      </c>
      <c r="C137" s="2" t="s">
        <v>149</v>
      </c>
      <c r="D137" s="2" t="s">
        <v>195</v>
      </c>
      <c r="E137" s="2" t="s">
        <v>197</v>
      </c>
      <c r="F137" s="12">
        <v>76992.800000000003</v>
      </c>
      <c r="G137" s="13">
        <v>73950.3</v>
      </c>
    </row>
    <row r="138" spans="1:7" ht="110.25">
      <c r="A138" s="18" t="s">
        <v>260</v>
      </c>
      <c r="B138" s="2" t="s">
        <v>192</v>
      </c>
      <c r="C138" s="2" t="s">
        <v>149</v>
      </c>
      <c r="D138" s="2" t="s">
        <v>198</v>
      </c>
      <c r="E138" s="2"/>
      <c r="F138" s="13">
        <f t="shared" ref="F138:G139" si="55">F139</f>
        <v>156974.1</v>
      </c>
      <c r="G138" s="13">
        <f t="shared" si="55"/>
        <v>152076.9</v>
      </c>
    </row>
    <row r="139" spans="1:7" ht="47.25">
      <c r="A139" s="18" t="s">
        <v>64</v>
      </c>
      <c r="B139" s="2" t="s">
        <v>192</v>
      </c>
      <c r="C139" s="2" t="s">
        <v>149</v>
      </c>
      <c r="D139" s="2" t="s">
        <v>198</v>
      </c>
      <c r="E139" s="2" t="s">
        <v>196</v>
      </c>
      <c r="F139" s="13">
        <f t="shared" si="55"/>
        <v>156974.1</v>
      </c>
      <c r="G139" s="13">
        <f t="shared" si="55"/>
        <v>152076.9</v>
      </c>
    </row>
    <row r="140" spans="1:7">
      <c r="A140" s="18" t="s">
        <v>38</v>
      </c>
      <c r="B140" s="2" t="s">
        <v>192</v>
      </c>
      <c r="C140" s="2" t="s">
        <v>149</v>
      </c>
      <c r="D140" s="2" t="s">
        <v>198</v>
      </c>
      <c r="E140" s="2" t="s">
        <v>197</v>
      </c>
      <c r="F140" s="12">
        <v>156974.1</v>
      </c>
      <c r="G140" s="13">
        <v>152076.9</v>
      </c>
    </row>
    <row r="141" spans="1:7" ht="141.75">
      <c r="A141" s="18" t="s">
        <v>261</v>
      </c>
      <c r="B141" s="2" t="s">
        <v>192</v>
      </c>
      <c r="C141" s="2" t="s">
        <v>149</v>
      </c>
      <c r="D141" s="2" t="s">
        <v>199</v>
      </c>
      <c r="E141" s="2"/>
      <c r="F141" s="13">
        <f t="shared" ref="F141:G142" si="56">F142</f>
        <v>2668</v>
      </c>
      <c r="G141" s="13">
        <f t="shared" si="56"/>
        <v>2596.9</v>
      </c>
    </row>
    <row r="142" spans="1:7" ht="47.25">
      <c r="A142" s="18" t="s">
        <v>64</v>
      </c>
      <c r="B142" s="2" t="s">
        <v>192</v>
      </c>
      <c r="C142" s="2" t="s">
        <v>149</v>
      </c>
      <c r="D142" s="2" t="s">
        <v>199</v>
      </c>
      <c r="E142" s="2" t="s">
        <v>196</v>
      </c>
      <c r="F142" s="13">
        <f t="shared" si="56"/>
        <v>2668</v>
      </c>
      <c r="G142" s="13">
        <f t="shared" si="56"/>
        <v>2596.9</v>
      </c>
    </row>
    <row r="143" spans="1:7">
      <c r="A143" s="18" t="s">
        <v>38</v>
      </c>
      <c r="B143" s="2" t="s">
        <v>192</v>
      </c>
      <c r="C143" s="2" t="s">
        <v>149</v>
      </c>
      <c r="D143" s="2" t="s">
        <v>199</v>
      </c>
      <c r="E143" s="2" t="s">
        <v>197</v>
      </c>
      <c r="F143" s="12">
        <v>2668</v>
      </c>
      <c r="G143" s="13">
        <v>2596.9</v>
      </c>
    </row>
    <row r="144" spans="1:7" ht="47.25">
      <c r="A144" s="18" t="s">
        <v>132</v>
      </c>
      <c r="B144" s="2" t="s">
        <v>192</v>
      </c>
      <c r="C144" s="2" t="s">
        <v>149</v>
      </c>
      <c r="D144" s="2" t="s">
        <v>200</v>
      </c>
      <c r="E144" s="2"/>
      <c r="F144" s="13">
        <f t="shared" ref="F144:G145" si="57">F145</f>
        <v>0</v>
      </c>
      <c r="G144" s="13">
        <f t="shared" si="57"/>
        <v>0</v>
      </c>
    </row>
    <row r="145" spans="1:7" ht="47.25">
      <c r="A145" s="18" t="s">
        <v>64</v>
      </c>
      <c r="B145" s="2" t="s">
        <v>192</v>
      </c>
      <c r="C145" s="2" t="s">
        <v>149</v>
      </c>
      <c r="D145" s="2" t="s">
        <v>200</v>
      </c>
      <c r="E145" s="2" t="s">
        <v>196</v>
      </c>
      <c r="F145" s="13">
        <f t="shared" si="57"/>
        <v>0</v>
      </c>
      <c r="G145" s="13">
        <f t="shared" si="57"/>
        <v>0</v>
      </c>
    </row>
    <row r="146" spans="1:7">
      <c r="A146" s="18" t="s">
        <v>38</v>
      </c>
      <c r="B146" s="2" t="s">
        <v>192</v>
      </c>
      <c r="C146" s="2" t="s">
        <v>149</v>
      </c>
      <c r="D146" s="2" t="s">
        <v>200</v>
      </c>
      <c r="E146" s="2" t="s">
        <v>197</v>
      </c>
      <c r="F146" s="12">
        <v>0</v>
      </c>
      <c r="G146" s="13">
        <v>0</v>
      </c>
    </row>
    <row r="147" spans="1:7">
      <c r="A147" s="18" t="s">
        <v>9</v>
      </c>
      <c r="B147" s="2" t="s">
        <v>192</v>
      </c>
      <c r="C147" s="2" t="s">
        <v>150</v>
      </c>
      <c r="D147" s="2"/>
      <c r="E147" s="2"/>
      <c r="F147" s="13">
        <f t="shared" ref="F147:G148" si="58">F148</f>
        <v>515143.3</v>
      </c>
      <c r="G147" s="13">
        <f t="shared" si="58"/>
        <v>500304</v>
      </c>
    </row>
    <row r="148" spans="1:7" ht="47.25">
      <c r="A148" s="18" t="s">
        <v>140</v>
      </c>
      <c r="B148" s="2" t="s">
        <v>192</v>
      </c>
      <c r="C148" s="2" t="s">
        <v>150</v>
      </c>
      <c r="D148" s="2" t="s">
        <v>193</v>
      </c>
      <c r="E148" s="2"/>
      <c r="F148" s="13">
        <f t="shared" si="58"/>
        <v>515143.3</v>
      </c>
      <c r="G148" s="13">
        <f t="shared" si="58"/>
        <v>500304</v>
      </c>
    </row>
    <row r="149" spans="1:7" ht="47.25">
      <c r="A149" s="18" t="s">
        <v>128</v>
      </c>
      <c r="B149" s="2" t="s">
        <v>192</v>
      </c>
      <c r="C149" s="2" t="s">
        <v>150</v>
      </c>
      <c r="D149" s="2" t="s">
        <v>201</v>
      </c>
      <c r="E149" s="2"/>
      <c r="F149" s="13">
        <f>F150+F162+F156+F159++F165+F153+F171+F168+F174</f>
        <v>515143.3</v>
      </c>
      <c r="G149" s="13">
        <f>G150+G162+G156+G159++G165+G153+G171+G168+G174</f>
        <v>500304</v>
      </c>
    </row>
    <row r="150" spans="1:7" ht="31.5">
      <c r="A150" s="18" t="s">
        <v>65</v>
      </c>
      <c r="B150" s="2" t="s">
        <v>192</v>
      </c>
      <c r="C150" s="2" t="s">
        <v>150</v>
      </c>
      <c r="D150" s="2" t="s">
        <v>202</v>
      </c>
      <c r="E150" s="2"/>
      <c r="F150" s="13">
        <f t="shared" ref="F150:G151" si="59">F151</f>
        <v>146710</v>
      </c>
      <c r="G150" s="13">
        <f t="shared" si="59"/>
        <v>141726.5</v>
      </c>
    </row>
    <row r="151" spans="1:7" ht="47.25">
      <c r="A151" s="18" t="s">
        <v>64</v>
      </c>
      <c r="B151" s="2" t="s">
        <v>192</v>
      </c>
      <c r="C151" s="2" t="s">
        <v>150</v>
      </c>
      <c r="D151" s="2" t="s">
        <v>202</v>
      </c>
      <c r="E151" s="2" t="s">
        <v>196</v>
      </c>
      <c r="F151" s="13">
        <f t="shared" si="59"/>
        <v>146710</v>
      </c>
      <c r="G151" s="13">
        <f t="shared" si="59"/>
        <v>141726.5</v>
      </c>
    </row>
    <row r="152" spans="1:7">
      <c r="A152" s="18" t="s">
        <v>38</v>
      </c>
      <c r="B152" s="2" t="s">
        <v>192</v>
      </c>
      <c r="C152" s="2" t="s">
        <v>150</v>
      </c>
      <c r="D152" s="2" t="s">
        <v>202</v>
      </c>
      <c r="E152" s="2" t="s">
        <v>197</v>
      </c>
      <c r="F152" s="12">
        <v>146710</v>
      </c>
      <c r="G152" s="13">
        <v>141726.5</v>
      </c>
    </row>
    <row r="153" spans="1:7" ht="126">
      <c r="A153" s="17" t="s">
        <v>116</v>
      </c>
      <c r="B153" s="2" t="s">
        <v>192</v>
      </c>
      <c r="C153" s="2" t="s">
        <v>150</v>
      </c>
      <c r="D153" s="2" t="s">
        <v>203</v>
      </c>
      <c r="E153" s="2"/>
      <c r="F153" s="13">
        <f t="shared" ref="F153:G154" si="60">F154</f>
        <v>2712</v>
      </c>
      <c r="G153" s="13">
        <f t="shared" si="60"/>
        <v>2712</v>
      </c>
    </row>
    <row r="154" spans="1:7" ht="47.25">
      <c r="A154" s="18" t="s">
        <v>64</v>
      </c>
      <c r="B154" s="2" t="s">
        <v>192</v>
      </c>
      <c r="C154" s="2" t="s">
        <v>150</v>
      </c>
      <c r="D154" s="2" t="s">
        <v>203</v>
      </c>
      <c r="E154" s="2" t="s">
        <v>196</v>
      </c>
      <c r="F154" s="13">
        <f t="shared" si="60"/>
        <v>2712</v>
      </c>
      <c r="G154" s="13">
        <f t="shared" si="60"/>
        <v>2712</v>
      </c>
    </row>
    <row r="155" spans="1:7">
      <c r="A155" s="18" t="s">
        <v>38</v>
      </c>
      <c r="B155" s="2" t="s">
        <v>192</v>
      </c>
      <c r="C155" s="2" t="s">
        <v>150</v>
      </c>
      <c r="D155" s="2" t="s">
        <v>203</v>
      </c>
      <c r="E155" s="2" t="s">
        <v>197</v>
      </c>
      <c r="F155" s="12">
        <v>2712</v>
      </c>
      <c r="G155" s="13">
        <v>2712</v>
      </c>
    </row>
    <row r="156" spans="1:7" ht="157.5">
      <c r="A156" s="18" t="s">
        <v>262</v>
      </c>
      <c r="B156" s="2" t="s">
        <v>192</v>
      </c>
      <c r="C156" s="2" t="s">
        <v>150</v>
      </c>
      <c r="D156" s="2" t="s">
        <v>204</v>
      </c>
      <c r="E156" s="2"/>
      <c r="F156" s="12">
        <f t="shared" ref="F156:G157" si="61">F157</f>
        <v>27888.799999999999</v>
      </c>
      <c r="G156" s="12">
        <f t="shared" si="61"/>
        <v>27888.799999999999</v>
      </c>
    </row>
    <row r="157" spans="1:7" ht="47.25">
      <c r="A157" s="18" t="s">
        <v>64</v>
      </c>
      <c r="B157" s="2" t="s">
        <v>192</v>
      </c>
      <c r="C157" s="2" t="s">
        <v>150</v>
      </c>
      <c r="D157" s="2" t="s">
        <v>204</v>
      </c>
      <c r="E157" s="2" t="s">
        <v>196</v>
      </c>
      <c r="F157" s="12">
        <f t="shared" si="61"/>
        <v>27888.799999999999</v>
      </c>
      <c r="G157" s="12">
        <f t="shared" si="61"/>
        <v>27888.799999999999</v>
      </c>
    </row>
    <row r="158" spans="1:7">
      <c r="A158" s="18" t="s">
        <v>38</v>
      </c>
      <c r="B158" s="2" t="s">
        <v>192</v>
      </c>
      <c r="C158" s="2" t="s">
        <v>150</v>
      </c>
      <c r="D158" s="2" t="s">
        <v>204</v>
      </c>
      <c r="E158" s="2" t="s">
        <v>197</v>
      </c>
      <c r="F158" s="12">
        <v>27888.799999999999</v>
      </c>
      <c r="G158" s="13">
        <v>27888.799999999999</v>
      </c>
    </row>
    <row r="159" spans="1:7" ht="78.75">
      <c r="A159" s="30" t="s">
        <v>133</v>
      </c>
      <c r="B159" s="2" t="s">
        <v>192</v>
      </c>
      <c r="C159" s="2" t="s">
        <v>150</v>
      </c>
      <c r="D159" s="2" t="s">
        <v>205</v>
      </c>
      <c r="E159" s="2"/>
      <c r="F159" s="13">
        <f t="shared" ref="F159:G160" si="62">F160</f>
        <v>3345.2</v>
      </c>
      <c r="G159" s="13">
        <f t="shared" si="62"/>
        <v>3251.5</v>
      </c>
    </row>
    <row r="160" spans="1:7" ht="47.25">
      <c r="A160" s="18" t="s">
        <v>64</v>
      </c>
      <c r="B160" s="2" t="s">
        <v>192</v>
      </c>
      <c r="C160" s="2" t="s">
        <v>150</v>
      </c>
      <c r="D160" s="2" t="s">
        <v>205</v>
      </c>
      <c r="E160" s="2" t="s">
        <v>196</v>
      </c>
      <c r="F160" s="13">
        <f t="shared" si="62"/>
        <v>3345.2</v>
      </c>
      <c r="G160" s="13">
        <f t="shared" si="62"/>
        <v>3251.5</v>
      </c>
    </row>
    <row r="161" spans="1:7">
      <c r="A161" s="18" t="s">
        <v>38</v>
      </c>
      <c r="B161" s="2" t="s">
        <v>192</v>
      </c>
      <c r="C161" s="2" t="s">
        <v>150</v>
      </c>
      <c r="D161" s="2" t="s">
        <v>205</v>
      </c>
      <c r="E161" s="2" t="s">
        <v>197</v>
      </c>
      <c r="F161" s="12">
        <v>3345.2</v>
      </c>
      <c r="G161" s="13">
        <v>3251.5</v>
      </c>
    </row>
    <row r="162" spans="1:7" ht="157.5">
      <c r="A162" s="18" t="s">
        <v>263</v>
      </c>
      <c r="B162" s="2" t="s">
        <v>192</v>
      </c>
      <c r="C162" s="2" t="s">
        <v>150</v>
      </c>
      <c r="D162" s="2" t="s">
        <v>264</v>
      </c>
      <c r="E162" s="2"/>
      <c r="F162" s="13">
        <f t="shared" ref="F162:G163" si="63">F163</f>
        <v>296188.3</v>
      </c>
      <c r="G162" s="13">
        <f t="shared" si="63"/>
        <v>286947.8</v>
      </c>
    </row>
    <row r="163" spans="1:7" ht="47.25">
      <c r="A163" s="18" t="s">
        <v>64</v>
      </c>
      <c r="B163" s="2" t="s">
        <v>192</v>
      </c>
      <c r="C163" s="2" t="s">
        <v>150</v>
      </c>
      <c r="D163" s="2" t="s">
        <v>264</v>
      </c>
      <c r="E163" s="2" t="s">
        <v>196</v>
      </c>
      <c r="F163" s="13">
        <f t="shared" si="63"/>
        <v>296188.3</v>
      </c>
      <c r="G163" s="13">
        <f t="shared" si="63"/>
        <v>286947.8</v>
      </c>
    </row>
    <row r="164" spans="1:7">
      <c r="A164" s="18" t="s">
        <v>38</v>
      </c>
      <c r="B164" s="2" t="s">
        <v>192</v>
      </c>
      <c r="C164" s="2" t="s">
        <v>150</v>
      </c>
      <c r="D164" s="2" t="s">
        <v>264</v>
      </c>
      <c r="E164" s="2" t="s">
        <v>197</v>
      </c>
      <c r="F164" s="12">
        <v>296188.3</v>
      </c>
      <c r="G164" s="13">
        <v>286947.8</v>
      </c>
    </row>
    <row r="165" spans="1:7" ht="63">
      <c r="A165" s="18" t="s">
        <v>265</v>
      </c>
      <c r="B165" s="2" t="s">
        <v>192</v>
      </c>
      <c r="C165" s="2" t="s">
        <v>150</v>
      </c>
      <c r="D165" s="2" t="s">
        <v>206</v>
      </c>
      <c r="E165" s="2"/>
      <c r="F165" s="13">
        <f t="shared" ref="F165:G166" si="64">F166</f>
        <v>5528.3</v>
      </c>
      <c r="G165" s="13">
        <f t="shared" si="64"/>
        <v>5358.2</v>
      </c>
    </row>
    <row r="166" spans="1:7" ht="47.25">
      <c r="A166" s="18" t="s">
        <v>64</v>
      </c>
      <c r="B166" s="2" t="s">
        <v>192</v>
      </c>
      <c r="C166" s="2" t="s">
        <v>150</v>
      </c>
      <c r="D166" s="2" t="s">
        <v>206</v>
      </c>
      <c r="E166" s="2" t="s">
        <v>196</v>
      </c>
      <c r="F166" s="13">
        <f t="shared" si="64"/>
        <v>5528.3</v>
      </c>
      <c r="G166" s="13">
        <f t="shared" si="64"/>
        <v>5358.2</v>
      </c>
    </row>
    <row r="167" spans="1:7">
      <c r="A167" s="18" t="s">
        <v>38</v>
      </c>
      <c r="B167" s="2" t="s">
        <v>192</v>
      </c>
      <c r="C167" s="2" t="s">
        <v>150</v>
      </c>
      <c r="D167" s="2" t="s">
        <v>206</v>
      </c>
      <c r="E167" s="2" t="s">
        <v>197</v>
      </c>
      <c r="F167" s="12">
        <v>5528.3</v>
      </c>
      <c r="G167" s="13">
        <v>5358.2</v>
      </c>
    </row>
    <row r="168" spans="1:7" ht="157.5">
      <c r="A168" s="18" t="s">
        <v>266</v>
      </c>
      <c r="B168" s="2" t="s">
        <v>192</v>
      </c>
      <c r="C168" s="2" t="s">
        <v>150</v>
      </c>
      <c r="D168" s="2" t="s">
        <v>207</v>
      </c>
      <c r="E168" s="2"/>
      <c r="F168" s="13">
        <f t="shared" ref="F168:G169" si="65">F169</f>
        <v>1688.4</v>
      </c>
      <c r="G168" s="13">
        <f t="shared" si="65"/>
        <v>1634</v>
      </c>
    </row>
    <row r="169" spans="1:7" ht="47.25">
      <c r="A169" s="18" t="s">
        <v>64</v>
      </c>
      <c r="B169" s="2" t="s">
        <v>192</v>
      </c>
      <c r="C169" s="2" t="s">
        <v>150</v>
      </c>
      <c r="D169" s="2" t="s">
        <v>207</v>
      </c>
      <c r="E169" s="2" t="s">
        <v>196</v>
      </c>
      <c r="F169" s="13">
        <f t="shared" si="65"/>
        <v>1688.4</v>
      </c>
      <c r="G169" s="13">
        <f t="shared" si="65"/>
        <v>1634</v>
      </c>
    </row>
    <row r="170" spans="1:7">
      <c r="A170" s="18" t="s">
        <v>38</v>
      </c>
      <c r="B170" s="2" t="s">
        <v>192</v>
      </c>
      <c r="C170" s="2" t="s">
        <v>150</v>
      </c>
      <c r="D170" s="2" t="s">
        <v>207</v>
      </c>
      <c r="E170" s="2" t="s">
        <v>197</v>
      </c>
      <c r="F170" s="12">
        <v>1688.4</v>
      </c>
      <c r="G170" s="13">
        <v>1634</v>
      </c>
    </row>
    <row r="171" spans="1:7" ht="47.25">
      <c r="A171" s="18" t="s">
        <v>132</v>
      </c>
      <c r="B171" s="2" t="s">
        <v>192</v>
      </c>
      <c r="C171" s="2" t="s">
        <v>150</v>
      </c>
      <c r="D171" s="2" t="s">
        <v>208</v>
      </c>
      <c r="E171" s="2"/>
      <c r="F171" s="13">
        <f t="shared" ref="F171:G172" si="66">F172</f>
        <v>0</v>
      </c>
      <c r="G171" s="13">
        <f t="shared" si="66"/>
        <v>0</v>
      </c>
    </row>
    <row r="172" spans="1:7" ht="47.25">
      <c r="A172" s="18" t="s">
        <v>64</v>
      </c>
      <c r="B172" s="2" t="s">
        <v>192</v>
      </c>
      <c r="C172" s="2" t="s">
        <v>150</v>
      </c>
      <c r="D172" s="2" t="s">
        <v>208</v>
      </c>
      <c r="E172" s="2" t="s">
        <v>196</v>
      </c>
      <c r="F172" s="13">
        <f t="shared" si="66"/>
        <v>0</v>
      </c>
      <c r="G172" s="13">
        <f t="shared" si="66"/>
        <v>0</v>
      </c>
    </row>
    <row r="173" spans="1:7">
      <c r="A173" s="18" t="s">
        <v>38</v>
      </c>
      <c r="B173" s="2" t="s">
        <v>192</v>
      </c>
      <c r="C173" s="2" t="s">
        <v>150</v>
      </c>
      <c r="D173" s="2" t="s">
        <v>208</v>
      </c>
      <c r="E173" s="2" t="s">
        <v>197</v>
      </c>
      <c r="F173" s="12">
        <v>0</v>
      </c>
      <c r="G173" s="13">
        <v>0</v>
      </c>
    </row>
    <row r="174" spans="1:7" ht="78.75">
      <c r="A174" s="18" t="s">
        <v>247</v>
      </c>
      <c r="B174" s="2" t="s">
        <v>192</v>
      </c>
      <c r="C174" s="2" t="s">
        <v>150</v>
      </c>
      <c r="D174" s="2" t="s">
        <v>248</v>
      </c>
      <c r="E174" s="10"/>
      <c r="F174" s="13">
        <f>F175</f>
        <v>31082.3</v>
      </c>
      <c r="G174" s="13">
        <f>G175</f>
        <v>30785.200000000001</v>
      </c>
    </row>
    <row r="175" spans="1:7" ht="47.25">
      <c r="A175" s="18" t="s">
        <v>64</v>
      </c>
      <c r="B175" s="2" t="s">
        <v>192</v>
      </c>
      <c r="C175" s="2" t="s">
        <v>150</v>
      </c>
      <c r="D175" s="2" t="s">
        <v>248</v>
      </c>
      <c r="E175" s="10">
        <v>600</v>
      </c>
      <c r="F175" s="13">
        <f>F176</f>
        <v>31082.3</v>
      </c>
      <c r="G175" s="13">
        <f>G176</f>
        <v>30785.200000000001</v>
      </c>
    </row>
    <row r="176" spans="1:7">
      <c r="A176" s="18" t="s">
        <v>38</v>
      </c>
      <c r="B176" s="2" t="s">
        <v>192</v>
      </c>
      <c r="C176" s="2" t="s">
        <v>150</v>
      </c>
      <c r="D176" s="2" t="s">
        <v>248</v>
      </c>
      <c r="E176" s="10">
        <v>610</v>
      </c>
      <c r="F176" s="13">
        <v>31082.3</v>
      </c>
      <c r="G176" s="13">
        <v>30785.200000000001</v>
      </c>
    </row>
    <row r="177" spans="1:7">
      <c r="A177" s="18" t="s">
        <v>72</v>
      </c>
      <c r="B177" s="2" t="s">
        <v>192</v>
      </c>
      <c r="C177" s="2" t="s">
        <v>153</v>
      </c>
      <c r="D177" s="2"/>
      <c r="E177" s="2"/>
      <c r="F177" s="13">
        <f t="shared" ref="F177:G177" si="67">F178+F193</f>
        <v>59354.7</v>
      </c>
      <c r="G177" s="13">
        <f t="shared" si="67"/>
        <v>57654.2</v>
      </c>
    </row>
    <row r="178" spans="1:7" ht="47.25">
      <c r="A178" s="18" t="s">
        <v>140</v>
      </c>
      <c r="B178" s="2" t="s">
        <v>192</v>
      </c>
      <c r="C178" s="2" t="s">
        <v>153</v>
      </c>
      <c r="D178" s="2" t="s">
        <v>193</v>
      </c>
      <c r="E178" s="2"/>
      <c r="F178" s="13">
        <f t="shared" ref="F178:G178" si="68">F179</f>
        <v>59304.7</v>
      </c>
      <c r="G178" s="13">
        <f t="shared" si="68"/>
        <v>57604.2</v>
      </c>
    </row>
    <row r="179" spans="1:7">
      <c r="A179" s="26" t="s">
        <v>80</v>
      </c>
      <c r="B179" s="2" t="s">
        <v>192</v>
      </c>
      <c r="C179" s="2" t="s">
        <v>153</v>
      </c>
      <c r="D179" s="2" t="s">
        <v>209</v>
      </c>
      <c r="E179" s="2"/>
      <c r="F179" s="13">
        <f t="shared" ref="F179:G179" si="69">F180+F190+F183</f>
        <v>59304.7</v>
      </c>
      <c r="G179" s="13">
        <f t="shared" si="69"/>
        <v>57604.2</v>
      </c>
    </row>
    <row r="180" spans="1:7" ht="31.5">
      <c r="A180" s="18" t="s">
        <v>10</v>
      </c>
      <c r="B180" s="2" t="s">
        <v>192</v>
      </c>
      <c r="C180" s="2" t="s">
        <v>153</v>
      </c>
      <c r="D180" s="2" t="s">
        <v>210</v>
      </c>
      <c r="E180" s="2"/>
      <c r="F180" s="13">
        <f t="shared" ref="F180:G181" si="70">F181</f>
        <v>49210.7</v>
      </c>
      <c r="G180" s="13">
        <f t="shared" si="70"/>
        <v>47637.5</v>
      </c>
    </row>
    <row r="181" spans="1:7" ht="47.25">
      <c r="A181" s="18" t="s">
        <v>64</v>
      </c>
      <c r="B181" s="2" t="s">
        <v>192</v>
      </c>
      <c r="C181" s="2" t="s">
        <v>153</v>
      </c>
      <c r="D181" s="2" t="s">
        <v>210</v>
      </c>
      <c r="E181" s="2" t="s">
        <v>196</v>
      </c>
      <c r="F181" s="13">
        <f t="shared" si="70"/>
        <v>49210.7</v>
      </c>
      <c r="G181" s="13">
        <f t="shared" si="70"/>
        <v>47637.5</v>
      </c>
    </row>
    <row r="182" spans="1:7">
      <c r="A182" s="18" t="s">
        <v>38</v>
      </c>
      <c r="B182" s="2" t="s">
        <v>192</v>
      </c>
      <c r="C182" s="2" t="s">
        <v>153</v>
      </c>
      <c r="D182" s="2" t="s">
        <v>210</v>
      </c>
      <c r="E182" s="2" t="s">
        <v>197</v>
      </c>
      <c r="F182" s="12">
        <v>49210.7</v>
      </c>
      <c r="G182" s="13">
        <v>47637.5</v>
      </c>
    </row>
    <row r="183" spans="1:7" ht="63">
      <c r="A183" s="18" t="s">
        <v>93</v>
      </c>
      <c r="B183" s="2" t="s">
        <v>192</v>
      </c>
      <c r="C183" s="2" t="s">
        <v>153</v>
      </c>
      <c r="D183" s="2" t="s">
        <v>211</v>
      </c>
      <c r="E183" s="2"/>
      <c r="F183" s="13">
        <f t="shared" ref="F183:G183" si="71">F184+F188</f>
        <v>7051</v>
      </c>
      <c r="G183" s="13">
        <f t="shared" si="71"/>
        <v>7018.6</v>
      </c>
    </row>
    <row r="184" spans="1:7" ht="47.25">
      <c r="A184" s="18" t="s">
        <v>64</v>
      </c>
      <c r="B184" s="2" t="s">
        <v>192</v>
      </c>
      <c r="C184" s="2" t="s">
        <v>153</v>
      </c>
      <c r="D184" s="2" t="s">
        <v>211</v>
      </c>
      <c r="E184" s="2" t="s">
        <v>196</v>
      </c>
      <c r="F184" s="13">
        <f t="shared" ref="F184:G184" si="72">F185+F186+F187</f>
        <v>6951</v>
      </c>
      <c r="G184" s="13">
        <f t="shared" si="72"/>
        <v>6918.6</v>
      </c>
    </row>
    <row r="185" spans="1:7">
      <c r="A185" s="18" t="s">
        <v>38</v>
      </c>
      <c r="B185" s="2" t="s">
        <v>192</v>
      </c>
      <c r="C185" s="2" t="s">
        <v>153</v>
      </c>
      <c r="D185" s="2" t="s">
        <v>211</v>
      </c>
      <c r="E185" s="2" t="s">
        <v>197</v>
      </c>
      <c r="F185" s="12">
        <f>9680.6-2929.6</f>
        <v>6751</v>
      </c>
      <c r="G185" s="13">
        <f>9680.6-2962</f>
        <v>6718.6</v>
      </c>
    </row>
    <row r="186" spans="1:7">
      <c r="A186" s="18" t="s">
        <v>39</v>
      </c>
      <c r="B186" s="2" t="s">
        <v>192</v>
      </c>
      <c r="C186" s="2" t="s">
        <v>153</v>
      </c>
      <c r="D186" s="2" t="s">
        <v>211</v>
      </c>
      <c r="E186" s="2" t="s">
        <v>212</v>
      </c>
      <c r="F186" s="12">
        <v>100</v>
      </c>
      <c r="G186" s="13">
        <v>100</v>
      </c>
    </row>
    <row r="187" spans="1:7" ht="78.75">
      <c r="A187" s="18" t="s">
        <v>124</v>
      </c>
      <c r="B187" s="2" t="s">
        <v>192</v>
      </c>
      <c r="C187" s="2" t="s">
        <v>153</v>
      </c>
      <c r="D187" s="2" t="s">
        <v>211</v>
      </c>
      <c r="E187" s="2" t="s">
        <v>213</v>
      </c>
      <c r="F187" s="12">
        <v>100</v>
      </c>
      <c r="G187" s="13">
        <v>100</v>
      </c>
    </row>
    <row r="188" spans="1:7">
      <c r="A188" s="18" t="s">
        <v>36</v>
      </c>
      <c r="B188" s="2" t="s">
        <v>192</v>
      </c>
      <c r="C188" s="2" t="s">
        <v>153</v>
      </c>
      <c r="D188" s="2" t="s">
        <v>211</v>
      </c>
      <c r="E188" s="2" t="s">
        <v>47</v>
      </c>
      <c r="F188" s="13">
        <f t="shared" ref="F188:G188" si="73">F189</f>
        <v>100</v>
      </c>
      <c r="G188" s="13">
        <f t="shared" si="73"/>
        <v>100</v>
      </c>
    </row>
    <row r="189" spans="1:7" ht="78.75">
      <c r="A189" s="31" t="s">
        <v>114</v>
      </c>
      <c r="B189" s="2" t="s">
        <v>192</v>
      </c>
      <c r="C189" s="2" t="s">
        <v>153</v>
      </c>
      <c r="D189" s="2" t="s">
        <v>211</v>
      </c>
      <c r="E189" s="2" t="s">
        <v>48</v>
      </c>
      <c r="F189" s="12">
        <v>100</v>
      </c>
      <c r="G189" s="13">
        <v>100</v>
      </c>
    </row>
    <row r="190" spans="1:7" ht="141.75">
      <c r="A190" s="18" t="s">
        <v>267</v>
      </c>
      <c r="B190" s="2" t="s">
        <v>192</v>
      </c>
      <c r="C190" s="2" t="s">
        <v>153</v>
      </c>
      <c r="D190" s="2" t="s">
        <v>214</v>
      </c>
      <c r="E190" s="2"/>
      <c r="F190" s="13">
        <f t="shared" ref="F190:G191" si="74">F191</f>
        <v>3043</v>
      </c>
      <c r="G190" s="13">
        <f t="shared" si="74"/>
        <v>2948.1</v>
      </c>
    </row>
    <row r="191" spans="1:7" ht="47.25">
      <c r="A191" s="18" t="s">
        <v>64</v>
      </c>
      <c r="B191" s="2" t="s">
        <v>192</v>
      </c>
      <c r="C191" s="2" t="s">
        <v>153</v>
      </c>
      <c r="D191" s="2" t="s">
        <v>214</v>
      </c>
      <c r="E191" s="2" t="s">
        <v>196</v>
      </c>
      <c r="F191" s="13">
        <f t="shared" si="74"/>
        <v>3043</v>
      </c>
      <c r="G191" s="13">
        <f t="shared" si="74"/>
        <v>2948.1</v>
      </c>
    </row>
    <row r="192" spans="1:7">
      <c r="A192" s="18" t="s">
        <v>38</v>
      </c>
      <c r="B192" s="2" t="s">
        <v>192</v>
      </c>
      <c r="C192" s="2" t="s">
        <v>153</v>
      </c>
      <c r="D192" s="2" t="s">
        <v>214</v>
      </c>
      <c r="E192" s="2" t="s">
        <v>197</v>
      </c>
      <c r="F192" s="12">
        <v>3043</v>
      </c>
      <c r="G192" s="13">
        <v>2948.1</v>
      </c>
    </row>
    <row r="193" spans="1:7" ht="94.5">
      <c r="A193" s="18" t="s">
        <v>142</v>
      </c>
      <c r="B193" s="2" t="s">
        <v>192</v>
      </c>
      <c r="C193" s="2" t="s">
        <v>153</v>
      </c>
      <c r="D193" s="2" t="s">
        <v>164</v>
      </c>
      <c r="E193" s="2"/>
      <c r="F193" s="13">
        <f t="shared" ref="F193:G194" si="75">F194</f>
        <v>50</v>
      </c>
      <c r="G193" s="13">
        <f t="shared" si="75"/>
        <v>50</v>
      </c>
    </row>
    <row r="194" spans="1:7" ht="31.5">
      <c r="A194" s="32" t="s">
        <v>134</v>
      </c>
      <c r="B194" s="2" t="s">
        <v>192</v>
      </c>
      <c r="C194" s="2" t="s">
        <v>153</v>
      </c>
      <c r="D194" s="2" t="s">
        <v>215</v>
      </c>
      <c r="E194" s="2"/>
      <c r="F194" s="13">
        <f t="shared" si="75"/>
        <v>50</v>
      </c>
      <c r="G194" s="13">
        <f t="shared" si="75"/>
        <v>50</v>
      </c>
    </row>
    <row r="195" spans="1:7" ht="31.5">
      <c r="A195" s="33" t="s">
        <v>135</v>
      </c>
      <c r="B195" s="2" t="s">
        <v>192</v>
      </c>
      <c r="C195" s="2" t="s">
        <v>153</v>
      </c>
      <c r="D195" s="2" t="s">
        <v>216</v>
      </c>
      <c r="E195" s="2"/>
      <c r="F195" s="12">
        <f>F196</f>
        <v>50</v>
      </c>
      <c r="G195" s="12">
        <f>G196</f>
        <v>50</v>
      </c>
    </row>
    <row r="196" spans="1:7" ht="47.25">
      <c r="A196" s="18" t="s">
        <v>64</v>
      </c>
      <c r="B196" s="2" t="s">
        <v>192</v>
      </c>
      <c r="C196" s="2" t="s">
        <v>153</v>
      </c>
      <c r="D196" s="2" t="s">
        <v>216</v>
      </c>
      <c r="E196" s="2" t="s">
        <v>196</v>
      </c>
      <c r="F196" s="12">
        <f>F197</f>
        <v>50</v>
      </c>
      <c r="G196" s="12">
        <f>G197</f>
        <v>50</v>
      </c>
    </row>
    <row r="197" spans="1:7">
      <c r="A197" s="18" t="s">
        <v>38</v>
      </c>
      <c r="B197" s="2" t="s">
        <v>192</v>
      </c>
      <c r="C197" s="2" t="s">
        <v>153</v>
      </c>
      <c r="D197" s="2" t="s">
        <v>216</v>
      </c>
      <c r="E197" s="2" t="s">
        <v>197</v>
      </c>
      <c r="F197" s="12">
        <v>50</v>
      </c>
      <c r="G197" s="13">
        <v>50</v>
      </c>
    </row>
    <row r="198" spans="1:7">
      <c r="A198" s="18" t="s">
        <v>75</v>
      </c>
      <c r="B198" s="2" t="s">
        <v>192</v>
      </c>
      <c r="C198" s="2" t="s">
        <v>189</v>
      </c>
      <c r="D198" s="2"/>
      <c r="E198" s="2"/>
      <c r="F198" s="13">
        <f>F199+F221</f>
        <v>29096</v>
      </c>
      <c r="G198" s="13">
        <f>G199+G221</f>
        <v>29890.299999999996</v>
      </c>
    </row>
    <row r="199" spans="1:7" ht="47.25">
      <c r="A199" s="18" t="s">
        <v>140</v>
      </c>
      <c r="B199" s="2" t="s">
        <v>192</v>
      </c>
      <c r="C199" s="2" t="s">
        <v>189</v>
      </c>
      <c r="D199" s="2" t="s">
        <v>193</v>
      </c>
      <c r="E199" s="2"/>
      <c r="F199" s="13">
        <f>F204+F200</f>
        <v>23766.3</v>
      </c>
      <c r="G199" s="13">
        <f>G204+G200</f>
        <v>24549.399999999998</v>
      </c>
    </row>
    <row r="200" spans="1:7">
      <c r="A200" s="26" t="s">
        <v>80</v>
      </c>
      <c r="B200" s="2" t="s">
        <v>192</v>
      </c>
      <c r="C200" s="2" t="s">
        <v>189</v>
      </c>
      <c r="D200" s="2" t="s">
        <v>209</v>
      </c>
      <c r="E200" s="2"/>
      <c r="F200" s="13">
        <f>F201</f>
        <v>3034.2</v>
      </c>
      <c r="G200" s="13">
        <f>G201</f>
        <v>2939.6</v>
      </c>
    </row>
    <row r="201" spans="1:7" ht="94.5">
      <c r="A201" s="18" t="s">
        <v>268</v>
      </c>
      <c r="B201" s="2" t="s">
        <v>192</v>
      </c>
      <c r="C201" s="2" t="s">
        <v>189</v>
      </c>
      <c r="D201" s="2" t="s">
        <v>217</v>
      </c>
      <c r="E201" s="2"/>
      <c r="F201" s="13">
        <f t="shared" ref="F201:G202" si="76">F202</f>
        <v>3034.2</v>
      </c>
      <c r="G201" s="13">
        <f t="shared" si="76"/>
        <v>2939.6</v>
      </c>
    </row>
    <row r="202" spans="1:7" ht="47.25">
      <c r="A202" s="18" t="s">
        <v>64</v>
      </c>
      <c r="B202" s="2" t="s">
        <v>192</v>
      </c>
      <c r="C202" s="2" t="s">
        <v>189</v>
      </c>
      <c r="D202" s="2" t="s">
        <v>217</v>
      </c>
      <c r="E202" s="2" t="s">
        <v>196</v>
      </c>
      <c r="F202" s="13">
        <f t="shared" si="76"/>
        <v>3034.2</v>
      </c>
      <c r="G202" s="13">
        <f t="shared" si="76"/>
        <v>2939.6</v>
      </c>
    </row>
    <row r="203" spans="1:7">
      <c r="A203" s="18" t="s">
        <v>38</v>
      </c>
      <c r="B203" s="2" t="s">
        <v>192</v>
      </c>
      <c r="C203" s="2" t="s">
        <v>189</v>
      </c>
      <c r="D203" s="2" t="s">
        <v>217</v>
      </c>
      <c r="E203" s="2" t="s">
        <v>197</v>
      </c>
      <c r="F203" s="12">
        <v>3034.2</v>
      </c>
      <c r="G203" s="13">
        <v>2939.6</v>
      </c>
    </row>
    <row r="204" spans="1:7">
      <c r="A204" s="26" t="s">
        <v>81</v>
      </c>
      <c r="B204" s="2" t="s">
        <v>192</v>
      </c>
      <c r="C204" s="2" t="s">
        <v>189</v>
      </c>
      <c r="D204" s="2" t="s">
        <v>218</v>
      </c>
      <c r="E204" s="2"/>
      <c r="F204" s="13">
        <f>F205+F213+F210+F218</f>
        <v>20732.099999999999</v>
      </c>
      <c r="G204" s="13">
        <f>G205+G213+G210+G218</f>
        <v>21609.8</v>
      </c>
    </row>
    <row r="205" spans="1:7" ht="47.25">
      <c r="A205" s="18" t="s">
        <v>78</v>
      </c>
      <c r="B205" s="2" t="s">
        <v>192</v>
      </c>
      <c r="C205" s="2" t="s">
        <v>189</v>
      </c>
      <c r="D205" s="2" t="s">
        <v>219</v>
      </c>
      <c r="E205" s="2"/>
      <c r="F205" s="13">
        <f t="shared" ref="F205:G205" si="77">F206+F208</f>
        <v>11919.7</v>
      </c>
      <c r="G205" s="13">
        <f t="shared" si="77"/>
        <v>11919.7</v>
      </c>
    </row>
    <row r="206" spans="1:7" ht="94.5">
      <c r="A206" s="18" t="s">
        <v>56</v>
      </c>
      <c r="B206" s="2" t="s">
        <v>192</v>
      </c>
      <c r="C206" s="2" t="s">
        <v>189</v>
      </c>
      <c r="D206" s="2" t="s">
        <v>219</v>
      </c>
      <c r="E206" s="2" t="s">
        <v>151</v>
      </c>
      <c r="F206" s="13">
        <f t="shared" ref="F206:G206" si="78">F207</f>
        <v>10963.1</v>
      </c>
      <c r="G206" s="13">
        <f t="shared" si="78"/>
        <v>10963.1</v>
      </c>
    </row>
    <row r="207" spans="1:7" ht="31.5">
      <c r="A207" s="18" t="s">
        <v>117</v>
      </c>
      <c r="B207" s="2" t="s">
        <v>192</v>
      </c>
      <c r="C207" s="2" t="s">
        <v>189</v>
      </c>
      <c r="D207" s="2" t="s">
        <v>219</v>
      </c>
      <c r="E207" s="2" t="s">
        <v>183</v>
      </c>
      <c r="F207" s="12">
        <v>10963.1</v>
      </c>
      <c r="G207" s="13">
        <v>10963.1</v>
      </c>
    </row>
    <row r="208" spans="1:7" ht="47.25">
      <c r="A208" s="18" t="s">
        <v>125</v>
      </c>
      <c r="B208" s="2" t="s">
        <v>192</v>
      </c>
      <c r="C208" s="2" t="s">
        <v>189</v>
      </c>
      <c r="D208" s="2" t="s">
        <v>219</v>
      </c>
      <c r="E208" s="2" t="s">
        <v>158</v>
      </c>
      <c r="F208" s="13">
        <f t="shared" ref="F208:G208" si="79">F209</f>
        <v>956.6</v>
      </c>
      <c r="G208" s="13">
        <f t="shared" si="79"/>
        <v>956.6</v>
      </c>
    </row>
    <row r="209" spans="1:7" ht="47.25">
      <c r="A209" s="18" t="s">
        <v>58</v>
      </c>
      <c r="B209" s="2" t="s">
        <v>192</v>
      </c>
      <c r="C209" s="2" t="s">
        <v>189</v>
      </c>
      <c r="D209" s="2" t="s">
        <v>219</v>
      </c>
      <c r="E209" s="2" t="s">
        <v>159</v>
      </c>
      <c r="F209" s="12">
        <v>956.6</v>
      </c>
      <c r="G209" s="13">
        <v>956.6</v>
      </c>
    </row>
    <row r="210" spans="1:7">
      <c r="A210" s="18" t="s">
        <v>2</v>
      </c>
      <c r="B210" s="2" t="s">
        <v>192</v>
      </c>
      <c r="C210" s="2" t="s">
        <v>189</v>
      </c>
      <c r="D210" s="2" t="s">
        <v>220</v>
      </c>
      <c r="E210" s="2"/>
      <c r="F210" s="13">
        <f t="shared" ref="F210:G211" si="80">F211</f>
        <v>4526.8</v>
      </c>
      <c r="G210" s="13">
        <f t="shared" si="80"/>
        <v>4526.8</v>
      </c>
    </row>
    <row r="211" spans="1:7" ht="94.5">
      <c r="A211" s="18" t="s">
        <v>56</v>
      </c>
      <c r="B211" s="2" t="s">
        <v>192</v>
      </c>
      <c r="C211" s="2" t="s">
        <v>189</v>
      </c>
      <c r="D211" s="2" t="s">
        <v>220</v>
      </c>
      <c r="E211" s="2" t="s">
        <v>151</v>
      </c>
      <c r="F211" s="13">
        <f t="shared" si="80"/>
        <v>4526.8</v>
      </c>
      <c r="G211" s="13">
        <f t="shared" si="80"/>
        <v>4526.8</v>
      </c>
    </row>
    <row r="212" spans="1:7" ht="31.5">
      <c r="A212" s="18" t="s">
        <v>57</v>
      </c>
      <c r="B212" s="2" t="s">
        <v>192</v>
      </c>
      <c r="C212" s="2" t="s">
        <v>189</v>
      </c>
      <c r="D212" s="2" t="s">
        <v>220</v>
      </c>
      <c r="E212" s="2" t="s">
        <v>152</v>
      </c>
      <c r="F212" s="12">
        <v>4526.8</v>
      </c>
      <c r="G212" s="13">
        <v>4526.8</v>
      </c>
    </row>
    <row r="213" spans="1:7" ht="31.5">
      <c r="A213" s="18" t="s">
        <v>257</v>
      </c>
      <c r="B213" s="2" t="s">
        <v>192</v>
      </c>
      <c r="C213" s="2" t="s">
        <v>189</v>
      </c>
      <c r="D213" s="2" t="s">
        <v>221</v>
      </c>
      <c r="E213" s="2"/>
      <c r="F213" s="13">
        <f t="shared" ref="F213:G213" si="81">F214+F216</f>
        <v>82</v>
      </c>
      <c r="G213" s="13">
        <f t="shared" si="81"/>
        <v>82</v>
      </c>
    </row>
    <row r="214" spans="1:7" ht="94.5">
      <c r="A214" s="18" t="s">
        <v>56</v>
      </c>
      <c r="B214" s="2" t="s">
        <v>192</v>
      </c>
      <c r="C214" s="2" t="s">
        <v>189</v>
      </c>
      <c r="D214" s="2" t="s">
        <v>221</v>
      </c>
      <c r="E214" s="2" t="s">
        <v>151</v>
      </c>
      <c r="F214" s="13">
        <f t="shared" ref="F214:G214" si="82">F215</f>
        <v>52.1</v>
      </c>
      <c r="G214" s="13">
        <f t="shared" si="82"/>
        <v>52.1</v>
      </c>
    </row>
    <row r="215" spans="1:7" ht="31.5">
      <c r="A215" s="18" t="s">
        <v>117</v>
      </c>
      <c r="B215" s="2" t="s">
        <v>192</v>
      </c>
      <c r="C215" s="2" t="s">
        <v>189</v>
      </c>
      <c r="D215" s="2" t="s">
        <v>221</v>
      </c>
      <c r="E215" s="2" t="s">
        <v>183</v>
      </c>
      <c r="F215" s="12">
        <v>52.1</v>
      </c>
      <c r="G215" s="13">
        <v>52.1</v>
      </c>
    </row>
    <row r="216" spans="1:7" ht="47.25">
      <c r="A216" s="18" t="s">
        <v>125</v>
      </c>
      <c r="B216" s="2" t="s">
        <v>192</v>
      </c>
      <c r="C216" s="2" t="s">
        <v>189</v>
      </c>
      <c r="D216" s="2" t="s">
        <v>221</v>
      </c>
      <c r="E216" s="2" t="s">
        <v>158</v>
      </c>
      <c r="F216" s="12">
        <f t="shared" ref="F216:G216" si="83">F217</f>
        <v>29.9</v>
      </c>
      <c r="G216" s="12">
        <f t="shared" si="83"/>
        <v>29.9</v>
      </c>
    </row>
    <row r="217" spans="1:7" ht="47.25">
      <c r="A217" s="18" t="s">
        <v>58</v>
      </c>
      <c r="B217" s="2" t="s">
        <v>192</v>
      </c>
      <c r="C217" s="2" t="s">
        <v>189</v>
      </c>
      <c r="D217" s="2" t="s">
        <v>221</v>
      </c>
      <c r="E217" s="2" t="s">
        <v>159</v>
      </c>
      <c r="F217" s="12">
        <v>29.9</v>
      </c>
      <c r="G217" s="13">
        <v>29.9</v>
      </c>
    </row>
    <row r="218" spans="1:7" ht="94.5">
      <c r="A218" s="18" t="s">
        <v>249</v>
      </c>
      <c r="B218" s="2" t="s">
        <v>192</v>
      </c>
      <c r="C218" s="2" t="s">
        <v>189</v>
      </c>
      <c r="D218" s="2" t="s">
        <v>250</v>
      </c>
      <c r="E218" s="10"/>
      <c r="F218" s="13">
        <f>F219</f>
        <v>4203.6000000000004</v>
      </c>
      <c r="G218" s="13">
        <f>G219</f>
        <v>5081.3</v>
      </c>
    </row>
    <row r="219" spans="1:7" ht="47.25">
      <c r="A219" s="18" t="s">
        <v>64</v>
      </c>
      <c r="B219" s="2" t="s">
        <v>192</v>
      </c>
      <c r="C219" s="2" t="s">
        <v>189</v>
      </c>
      <c r="D219" s="2" t="s">
        <v>250</v>
      </c>
      <c r="E219" s="10">
        <v>600</v>
      </c>
      <c r="F219" s="13">
        <f>F220</f>
        <v>4203.6000000000004</v>
      </c>
      <c r="G219" s="13">
        <f>G220</f>
        <v>5081.3</v>
      </c>
    </row>
    <row r="220" spans="1:7">
      <c r="A220" s="18" t="s">
        <v>38</v>
      </c>
      <c r="B220" s="2" t="s">
        <v>192</v>
      </c>
      <c r="C220" s="2" t="s">
        <v>189</v>
      </c>
      <c r="D220" s="2" t="s">
        <v>250</v>
      </c>
      <c r="E220" s="10">
        <v>610</v>
      </c>
      <c r="F220" s="13">
        <v>4203.6000000000004</v>
      </c>
      <c r="G220" s="13">
        <v>5081.3</v>
      </c>
    </row>
    <row r="221" spans="1:7" ht="47.25">
      <c r="A221" s="18" t="s">
        <v>144</v>
      </c>
      <c r="B221" s="2" t="s">
        <v>192</v>
      </c>
      <c r="C221" s="2" t="s">
        <v>189</v>
      </c>
      <c r="D221" s="2" t="s">
        <v>222</v>
      </c>
      <c r="E221" s="2"/>
      <c r="F221" s="13">
        <f t="shared" ref="F221:G222" si="84">F222</f>
        <v>5329.7</v>
      </c>
      <c r="G221" s="13">
        <f t="shared" si="84"/>
        <v>5340.9</v>
      </c>
    </row>
    <row r="222" spans="1:7" ht="31.5">
      <c r="A222" s="18" t="s">
        <v>76</v>
      </c>
      <c r="B222" s="2" t="s">
        <v>192</v>
      </c>
      <c r="C222" s="2" t="s">
        <v>189</v>
      </c>
      <c r="D222" s="2" t="s">
        <v>223</v>
      </c>
      <c r="E222" s="2"/>
      <c r="F222" s="13">
        <f t="shared" si="84"/>
        <v>5329.7</v>
      </c>
      <c r="G222" s="13">
        <f t="shared" si="84"/>
        <v>5340.9</v>
      </c>
    </row>
    <row r="223" spans="1:7" ht="78.75">
      <c r="A223" s="18" t="s">
        <v>269</v>
      </c>
      <c r="B223" s="2" t="s">
        <v>192</v>
      </c>
      <c r="C223" s="2" t="s">
        <v>189</v>
      </c>
      <c r="D223" s="2" t="s">
        <v>224</v>
      </c>
      <c r="E223" s="2"/>
      <c r="F223" s="13">
        <f t="shared" ref="F223:G223" si="85">F224+F226</f>
        <v>5329.7</v>
      </c>
      <c r="G223" s="13">
        <f t="shared" si="85"/>
        <v>5340.9</v>
      </c>
    </row>
    <row r="224" spans="1:7" ht="94.5">
      <c r="A224" s="18" t="s">
        <v>56</v>
      </c>
      <c r="B224" s="2" t="s">
        <v>192</v>
      </c>
      <c r="C224" s="2" t="s">
        <v>189</v>
      </c>
      <c r="D224" s="2" t="s">
        <v>224</v>
      </c>
      <c r="E224" s="2" t="s">
        <v>151</v>
      </c>
      <c r="F224" s="13">
        <f t="shared" ref="F224:G224" si="86">F225</f>
        <v>5110.3</v>
      </c>
      <c r="G224" s="13">
        <f t="shared" si="86"/>
        <v>5130.5</v>
      </c>
    </row>
    <row r="225" spans="1:7" ht="31.5">
      <c r="A225" s="18" t="s">
        <v>57</v>
      </c>
      <c r="B225" s="2" t="s">
        <v>192</v>
      </c>
      <c r="C225" s="2" t="s">
        <v>189</v>
      </c>
      <c r="D225" s="2" t="s">
        <v>224</v>
      </c>
      <c r="E225" s="2" t="s">
        <v>152</v>
      </c>
      <c r="F225" s="12">
        <v>5110.3</v>
      </c>
      <c r="G225" s="13">
        <v>5130.5</v>
      </c>
    </row>
    <row r="226" spans="1:7" ht="47.25">
      <c r="A226" s="18" t="s">
        <v>125</v>
      </c>
      <c r="B226" s="2" t="s">
        <v>192</v>
      </c>
      <c r="C226" s="2" t="s">
        <v>189</v>
      </c>
      <c r="D226" s="2" t="s">
        <v>224</v>
      </c>
      <c r="E226" s="2" t="s">
        <v>158</v>
      </c>
      <c r="F226" s="13">
        <f t="shared" ref="F226:G226" si="87">F227</f>
        <v>219.4</v>
      </c>
      <c r="G226" s="13">
        <f t="shared" si="87"/>
        <v>210.4</v>
      </c>
    </row>
    <row r="227" spans="1:7" ht="47.25">
      <c r="A227" s="18" t="s">
        <v>58</v>
      </c>
      <c r="B227" s="2" t="s">
        <v>192</v>
      </c>
      <c r="C227" s="2" t="s">
        <v>189</v>
      </c>
      <c r="D227" s="2" t="s">
        <v>224</v>
      </c>
      <c r="E227" s="2" t="s">
        <v>159</v>
      </c>
      <c r="F227" s="12">
        <v>219.4</v>
      </c>
      <c r="G227" s="13">
        <v>210.4</v>
      </c>
    </row>
    <row r="228" spans="1:7">
      <c r="A228" s="18" t="s">
        <v>122</v>
      </c>
      <c r="B228" s="2" t="s">
        <v>225</v>
      </c>
      <c r="C228" s="2"/>
      <c r="D228" s="2"/>
      <c r="E228" s="2"/>
      <c r="F228" s="13">
        <f t="shared" ref="F228:G230" si="88">F229</f>
        <v>26157.1</v>
      </c>
      <c r="G228" s="13">
        <f t="shared" si="88"/>
        <v>26157.1</v>
      </c>
    </row>
    <row r="229" spans="1:7">
      <c r="A229" s="18" t="s">
        <v>71</v>
      </c>
      <c r="B229" s="2" t="s">
        <v>225</v>
      </c>
      <c r="C229" s="2" t="s">
        <v>149</v>
      </c>
      <c r="D229" s="2"/>
      <c r="E229" s="2"/>
      <c r="F229" s="13">
        <f t="shared" si="88"/>
        <v>26157.1</v>
      </c>
      <c r="G229" s="13">
        <f t="shared" si="88"/>
        <v>26157.1</v>
      </c>
    </row>
    <row r="230" spans="1:7" ht="63">
      <c r="A230" s="18" t="s">
        <v>141</v>
      </c>
      <c r="B230" s="2" t="s">
        <v>225</v>
      </c>
      <c r="C230" s="2" t="s">
        <v>149</v>
      </c>
      <c r="D230" s="2" t="s">
        <v>226</v>
      </c>
      <c r="E230" s="2"/>
      <c r="F230" s="13">
        <f t="shared" si="88"/>
        <v>26157.1</v>
      </c>
      <c r="G230" s="13">
        <f t="shared" si="88"/>
        <v>26157.1</v>
      </c>
    </row>
    <row r="231" spans="1:7" ht="31.5">
      <c r="A231" s="18" t="s">
        <v>89</v>
      </c>
      <c r="B231" s="2" t="s">
        <v>225</v>
      </c>
      <c r="C231" s="2" t="s">
        <v>149</v>
      </c>
      <c r="D231" s="2" t="s">
        <v>227</v>
      </c>
      <c r="E231" s="2"/>
      <c r="F231" s="13">
        <f t="shared" ref="F231:G231" si="89">F232+F235</f>
        <v>26157.1</v>
      </c>
      <c r="G231" s="13">
        <f t="shared" si="89"/>
        <v>26157.1</v>
      </c>
    </row>
    <row r="232" spans="1:7">
      <c r="A232" s="18" t="s">
        <v>73</v>
      </c>
      <c r="B232" s="2" t="s">
        <v>225</v>
      </c>
      <c r="C232" s="2" t="s">
        <v>149</v>
      </c>
      <c r="D232" s="2" t="s">
        <v>228</v>
      </c>
      <c r="E232" s="2"/>
      <c r="F232" s="13">
        <f t="shared" ref="F232:G233" si="90">F233</f>
        <v>25497.1</v>
      </c>
      <c r="G232" s="13">
        <f t="shared" si="90"/>
        <v>25497.1</v>
      </c>
    </row>
    <row r="233" spans="1:7" ht="47.25">
      <c r="A233" s="18" t="s">
        <v>64</v>
      </c>
      <c r="B233" s="2" t="s">
        <v>225</v>
      </c>
      <c r="C233" s="2" t="s">
        <v>149</v>
      </c>
      <c r="D233" s="2" t="s">
        <v>228</v>
      </c>
      <c r="E233" s="2" t="s">
        <v>196</v>
      </c>
      <c r="F233" s="13">
        <f t="shared" si="90"/>
        <v>25497.1</v>
      </c>
      <c r="G233" s="13">
        <f t="shared" si="90"/>
        <v>25497.1</v>
      </c>
    </row>
    <row r="234" spans="1:7">
      <c r="A234" s="18" t="s">
        <v>38</v>
      </c>
      <c r="B234" s="2" t="s">
        <v>225</v>
      </c>
      <c r="C234" s="2" t="s">
        <v>149</v>
      </c>
      <c r="D234" s="2" t="s">
        <v>228</v>
      </c>
      <c r="E234" s="2" t="s">
        <v>197</v>
      </c>
      <c r="F234" s="12">
        <v>25497.1</v>
      </c>
      <c r="G234" s="13">
        <v>25497.1</v>
      </c>
    </row>
    <row r="235" spans="1:7">
      <c r="A235" s="18" t="s">
        <v>74</v>
      </c>
      <c r="B235" s="2" t="s">
        <v>225</v>
      </c>
      <c r="C235" s="2" t="s">
        <v>149</v>
      </c>
      <c r="D235" s="2" t="s">
        <v>229</v>
      </c>
      <c r="E235" s="2"/>
      <c r="F235" s="13">
        <f t="shared" ref="F235:G236" si="91">F236</f>
        <v>660</v>
      </c>
      <c r="G235" s="13">
        <f t="shared" si="91"/>
        <v>660</v>
      </c>
    </row>
    <row r="236" spans="1:7" ht="47.25">
      <c r="A236" s="18" t="s">
        <v>64</v>
      </c>
      <c r="B236" s="2" t="s">
        <v>225</v>
      </c>
      <c r="C236" s="2" t="s">
        <v>149</v>
      </c>
      <c r="D236" s="2" t="s">
        <v>229</v>
      </c>
      <c r="E236" s="2" t="s">
        <v>196</v>
      </c>
      <c r="F236" s="13">
        <f t="shared" si="91"/>
        <v>660</v>
      </c>
      <c r="G236" s="13">
        <f t="shared" si="91"/>
        <v>660</v>
      </c>
    </row>
    <row r="237" spans="1:7">
      <c r="A237" s="18" t="s">
        <v>38</v>
      </c>
      <c r="B237" s="2" t="s">
        <v>225</v>
      </c>
      <c r="C237" s="2" t="s">
        <v>149</v>
      </c>
      <c r="D237" s="2" t="s">
        <v>229</v>
      </c>
      <c r="E237" s="2" t="s">
        <v>197</v>
      </c>
      <c r="F237" s="12">
        <v>660</v>
      </c>
      <c r="G237" s="13">
        <v>660</v>
      </c>
    </row>
    <row r="238" spans="1:7">
      <c r="A238" s="18" t="s">
        <v>11</v>
      </c>
      <c r="B238" s="2" t="s">
        <v>22</v>
      </c>
      <c r="C238" s="2"/>
      <c r="D238" s="2"/>
      <c r="E238" s="2"/>
      <c r="F238" s="13">
        <f>F239+F244+F252+F282</f>
        <v>17838.5</v>
      </c>
      <c r="G238" s="13">
        <f>G239+G244+G252+G282</f>
        <v>18374.900000000001</v>
      </c>
    </row>
    <row r="239" spans="1:7">
      <c r="A239" s="18" t="s">
        <v>12</v>
      </c>
      <c r="B239" s="2" t="s">
        <v>22</v>
      </c>
      <c r="C239" s="2" t="s">
        <v>149</v>
      </c>
      <c r="D239" s="2"/>
      <c r="E239" s="2"/>
      <c r="F239" s="13">
        <f t="shared" ref="F239:G242" si="92">F240</f>
        <v>1999.1</v>
      </c>
      <c r="G239" s="13">
        <f t="shared" si="92"/>
        <v>1999.1</v>
      </c>
    </row>
    <row r="240" spans="1:7">
      <c r="A240" s="18" t="s">
        <v>66</v>
      </c>
      <c r="B240" s="2" t="s">
        <v>22</v>
      </c>
      <c r="C240" s="2" t="s">
        <v>149</v>
      </c>
      <c r="D240" s="2" t="s">
        <v>94</v>
      </c>
      <c r="E240" s="2"/>
      <c r="F240" s="13">
        <f t="shared" si="92"/>
        <v>1999.1</v>
      </c>
      <c r="G240" s="13">
        <f t="shared" si="92"/>
        <v>1999.1</v>
      </c>
    </row>
    <row r="241" spans="1:7" ht="31.5">
      <c r="A241" s="18" t="s">
        <v>67</v>
      </c>
      <c r="B241" s="2" t="s">
        <v>22</v>
      </c>
      <c r="C241" s="2" t="s">
        <v>149</v>
      </c>
      <c r="D241" s="2" t="s">
        <v>100</v>
      </c>
      <c r="E241" s="2"/>
      <c r="F241" s="13">
        <f t="shared" si="92"/>
        <v>1999.1</v>
      </c>
      <c r="G241" s="13">
        <f t="shared" si="92"/>
        <v>1999.1</v>
      </c>
    </row>
    <row r="242" spans="1:7" ht="31.5">
      <c r="A242" s="18" t="s">
        <v>49</v>
      </c>
      <c r="B242" s="2" t="s">
        <v>22</v>
      </c>
      <c r="C242" s="2" t="s">
        <v>149</v>
      </c>
      <c r="D242" s="2" t="s">
        <v>100</v>
      </c>
      <c r="E242" s="2" t="s">
        <v>184</v>
      </c>
      <c r="F242" s="13">
        <f t="shared" si="92"/>
        <v>1999.1</v>
      </c>
      <c r="G242" s="13">
        <f t="shared" si="92"/>
        <v>1999.1</v>
      </c>
    </row>
    <row r="243" spans="1:7" ht="31.5">
      <c r="A243" s="18" t="s">
        <v>40</v>
      </c>
      <c r="B243" s="2" t="s">
        <v>22</v>
      </c>
      <c r="C243" s="2" t="s">
        <v>149</v>
      </c>
      <c r="D243" s="2" t="s">
        <v>100</v>
      </c>
      <c r="E243" s="2" t="s">
        <v>230</v>
      </c>
      <c r="F243" s="12">
        <v>1999.1</v>
      </c>
      <c r="G243" s="13">
        <v>1999.1</v>
      </c>
    </row>
    <row r="244" spans="1:7">
      <c r="A244" s="18" t="s">
        <v>13</v>
      </c>
      <c r="B244" s="2" t="s">
        <v>22</v>
      </c>
      <c r="C244" s="2" t="s">
        <v>153</v>
      </c>
      <c r="D244" s="2"/>
      <c r="E244" s="2"/>
      <c r="F244" s="13">
        <f t="shared" ref="F244:G244" si="93">F245</f>
        <v>51.9</v>
      </c>
      <c r="G244" s="13">
        <f t="shared" si="93"/>
        <v>50.7</v>
      </c>
    </row>
    <row r="245" spans="1:7">
      <c r="A245" s="18" t="s">
        <v>66</v>
      </c>
      <c r="B245" s="2" t="s">
        <v>22</v>
      </c>
      <c r="C245" s="2" t="s">
        <v>153</v>
      </c>
      <c r="D245" s="2" t="s">
        <v>94</v>
      </c>
      <c r="E245" s="2"/>
      <c r="F245" s="13">
        <f t="shared" ref="F245:G245" si="94">F249+F246</f>
        <v>51.9</v>
      </c>
      <c r="G245" s="13">
        <f t="shared" si="94"/>
        <v>50.7</v>
      </c>
    </row>
    <row r="246" spans="1:7" ht="110.25">
      <c r="A246" s="18" t="s">
        <v>51</v>
      </c>
      <c r="B246" s="2" t="s">
        <v>22</v>
      </c>
      <c r="C246" s="2" t="s">
        <v>153</v>
      </c>
      <c r="D246" s="2" t="s">
        <v>101</v>
      </c>
      <c r="E246" s="2"/>
      <c r="F246" s="12">
        <f t="shared" ref="F246:G247" si="95">F247</f>
        <v>48.3</v>
      </c>
      <c r="G246" s="12">
        <f t="shared" si="95"/>
        <v>47.1</v>
      </c>
    </row>
    <row r="247" spans="1:7">
      <c r="A247" s="18" t="s">
        <v>36</v>
      </c>
      <c r="B247" s="2" t="s">
        <v>22</v>
      </c>
      <c r="C247" s="2" t="s">
        <v>153</v>
      </c>
      <c r="D247" s="2" t="s">
        <v>101</v>
      </c>
      <c r="E247" s="2" t="s">
        <v>47</v>
      </c>
      <c r="F247" s="12">
        <f t="shared" si="95"/>
        <v>48.3</v>
      </c>
      <c r="G247" s="12">
        <f t="shared" si="95"/>
        <v>47.1</v>
      </c>
    </row>
    <row r="248" spans="1:7" ht="78.75">
      <c r="A248" s="31" t="s">
        <v>114</v>
      </c>
      <c r="B248" s="2" t="s">
        <v>22</v>
      </c>
      <c r="C248" s="2" t="s">
        <v>153</v>
      </c>
      <c r="D248" s="2" t="s">
        <v>101</v>
      </c>
      <c r="E248" s="2" t="s">
        <v>48</v>
      </c>
      <c r="F248" s="12">
        <v>48.3</v>
      </c>
      <c r="G248" s="13">
        <v>47.1</v>
      </c>
    </row>
    <row r="249" spans="1:7" ht="31.5">
      <c r="A249" s="18" t="s">
        <v>42</v>
      </c>
      <c r="B249" s="2" t="s">
        <v>22</v>
      </c>
      <c r="C249" s="2" t="s">
        <v>153</v>
      </c>
      <c r="D249" s="2" t="s">
        <v>103</v>
      </c>
      <c r="E249" s="2"/>
      <c r="F249" s="13">
        <f t="shared" ref="F249:G250" si="96">F250</f>
        <v>3.6</v>
      </c>
      <c r="G249" s="13">
        <f t="shared" si="96"/>
        <v>3.6</v>
      </c>
    </row>
    <row r="250" spans="1:7" ht="31.5">
      <c r="A250" s="18" t="s">
        <v>49</v>
      </c>
      <c r="B250" s="2" t="s">
        <v>22</v>
      </c>
      <c r="C250" s="2" t="s">
        <v>153</v>
      </c>
      <c r="D250" s="2" t="s">
        <v>103</v>
      </c>
      <c r="E250" s="2" t="s">
        <v>184</v>
      </c>
      <c r="F250" s="13">
        <f t="shared" si="96"/>
        <v>3.6</v>
      </c>
      <c r="G250" s="13">
        <f t="shared" si="96"/>
        <v>3.6</v>
      </c>
    </row>
    <row r="251" spans="1:7" ht="31.5">
      <c r="A251" s="18" t="s">
        <v>40</v>
      </c>
      <c r="B251" s="2" t="s">
        <v>22</v>
      </c>
      <c r="C251" s="2" t="s">
        <v>153</v>
      </c>
      <c r="D251" s="2" t="s">
        <v>103</v>
      </c>
      <c r="E251" s="2" t="s">
        <v>230</v>
      </c>
      <c r="F251" s="12">
        <v>3.6</v>
      </c>
      <c r="G251" s="13">
        <v>3.6</v>
      </c>
    </row>
    <row r="252" spans="1:7">
      <c r="A252" s="18" t="s">
        <v>26</v>
      </c>
      <c r="B252" s="2" t="s">
        <v>22</v>
      </c>
      <c r="C252" s="2" t="s">
        <v>154</v>
      </c>
      <c r="D252" s="2"/>
      <c r="E252" s="2"/>
      <c r="F252" s="13">
        <f>F258+F265+F253</f>
        <v>15687.500000000002</v>
      </c>
      <c r="G252" s="13">
        <f>G258+G265+G253</f>
        <v>16225.100000000002</v>
      </c>
    </row>
    <row r="253" spans="1:7" ht="63">
      <c r="A253" s="18" t="s">
        <v>251</v>
      </c>
      <c r="B253" s="10">
        <v>10</v>
      </c>
      <c r="C253" s="2" t="s">
        <v>154</v>
      </c>
      <c r="D253" s="2" t="s">
        <v>252</v>
      </c>
      <c r="E253" s="2"/>
      <c r="F253" s="13">
        <f t="shared" ref="F253:G256" si="97">F254</f>
        <v>1465.7</v>
      </c>
      <c r="G253" s="13">
        <f t="shared" si="97"/>
        <v>1465.7</v>
      </c>
    </row>
    <row r="254" spans="1:7" ht="63">
      <c r="A254" s="18" t="s">
        <v>253</v>
      </c>
      <c r="B254" s="10">
        <v>10</v>
      </c>
      <c r="C254" s="2" t="s">
        <v>154</v>
      </c>
      <c r="D254" s="2" t="s">
        <v>254</v>
      </c>
      <c r="E254" s="10"/>
      <c r="F254" s="13">
        <f t="shared" si="97"/>
        <v>1465.7</v>
      </c>
      <c r="G254" s="13">
        <f t="shared" si="97"/>
        <v>1465.7</v>
      </c>
    </row>
    <row r="255" spans="1:7" ht="31.5">
      <c r="A255" s="18" t="s">
        <v>255</v>
      </c>
      <c r="B255" s="10">
        <v>10</v>
      </c>
      <c r="C255" s="2" t="s">
        <v>154</v>
      </c>
      <c r="D255" s="2" t="s">
        <v>256</v>
      </c>
      <c r="E255" s="10"/>
      <c r="F255" s="13">
        <f t="shared" si="97"/>
        <v>1465.7</v>
      </c>
      <c r="G255" s="13">
        <f t="shared" si="97"/>
        <v>1465.7</v>
      </c>
    </row>
    <row r="256" spans="1:7" ht="31.5">
      <c r="A256" s="18" t="s">
        <v>49</v>
      </c>
      <c r="B256" s="10">
        <v>10</v>
      </c>
      <c r="C256" s="2" t="s">
        <v>154</v>
      </c>
      <c r="D256" s="2" t="s">
        <v>256</v>
      </c>
      <c r="E256" s="10">
        <v>300</v>
      </c>
      <c r="F256" s="13">
        <f t="shared" si="97"/>
        <v>1465.7</v>
      </c>
      <c r="G256" s="13">
        <f t="shared" si="97"/>
        <v>1465.7</v>
      </c>
    </row>
    <row r="257" spans="1:7" ht="47.25">
      <c r="A257" s="18" t="s">
        <v>118</v>
      </c>
      <c r="B257" s="10">
        <v>10</v>
      </c>
      <c r="C257" s="2" t="s">
        <v>154</v>
      </c>
      <c r="D257" s="2" t="s">
        <v>256</v>
      </c>
      <c r="E257" s="10">
        <v>320</v>
      </c>
      <c r="F257" s="13">
        <v>1465.7</v>
      </c>
      <c r="G257" s="13">
        <v>1465.7</v>
      </c>
    </row>
    <row r="258" spans="1:7" ht="47.25">
      <c r="A258" s="18" t="s">
        <v>140</v>
      </c>
      <c r="B258" s="2" t="s">
        <v>22</v>
      </c>
      <c r="C258" s="2" t="s">
        <v>154</v>
      </c>
      <c r="D258" s="2" t="s">
        <v>193</v>
      </c>
      <c r="E258" s="2"/>
      <c r="F258" s="13">
        <f t="shared" ref="F258:G258" si="98">F259</f>
        <v>439.4</v>
      </c>
      <c r="G258" s="13">
        <f t="shared" si="98"/>
        <v>425.7</v>
      </c>
    </row>
    <row r="259" spans="1:7" ht="31.5">
      <c r="A259" s="18" t="s">
        <v>63</v>
      </c>
      <c r="B259" s="2" t="s">
        <v>22</v>
      </c>
      <c r="C259" s="2" t="s">
        <v>154</v>
      </c>
      <c r="D259" s="2" t="s">
        <v>194</v>
      </c>
      <c r="E259" s="2"/>
      <c r="F259" s="13">
        <f t="shared" ref="F259:G263" si="99">F260</f>
        <v>439.4</v>
      </c>
      <c r="G259" s="13">
        <f t="shared" si="99"/>
        <v>425.7</v>
      </c>
    </row>
    <row r="260" spans="1:7" ht="110.25">
      <c r="A260" s="18" t="s">
        <v>270</v>
      </c>
      <c r="B260" s="2" t="s">
        <v>22</v>
      </c>
      <c r="C260" s="2" t="s">
        <v>154</v>
      </c>
      <c r="D260" s="2" t="s">
        <v>231</v>
      </c>
      <c r="E260" s="2"/>
      <c r="F260" s="13">
        <f t="shared" ref="F260:G260" si="100">F263+F261</f>
        <v>439.4</v>
      </c>
      <c r="G260" s="13">
        <f t="shared" si="100"/>
        <v>425.7</v>
      </c>
    </row>
    <row r="261" spans="1:7" ht="47.25">
      <c r="A261" s="18" t="s">
        <v>125</v>
      </c>
      <c r="B261" s="2" t="s">
        <v>22</v>
      </c>
      <c r="C261" s="2" t="s">
        <v>154</v>
      </c>
      <c r="D261" s="2" t="s">
        <v>231</v>
      </c>
      <c r="E261" s="2" t="s">
        <v>158</v>
      </c>
      <c r="F261" s="13">
        <f t="shared" ref="F261:G261" si="101">F262</f>
        <v>5</v>
      </c>
      <c r="G261" s="13">
        <f t="shared" si="101"/>
        <v>5</v>
      </c>
    </row>
    <row r="262" spans="1:7" ht="47.25">
      <c r="A262" s="18" t="s">
        <v>58</v>
      </c>
      <c r="B262" s="2" t="s">
        <v>22</v>
      </c>
      <c r="C262" s="2" t="s">
        <v>154</v>
      </c>
      <c r="D262" s="2" t="s">
        <v>231</v>
      </c>
      <c r="E262" s="2" t="s">
        <v>159</v>
      </c>
      <c r="F262" s="12">
        <v>5</v>
      </c>
      <c r="G262" s="13">
        <v>5</v>
      </c>
    </row>
    <row r="263" spans="1:7" ht="31.5">
      <c r="A263" s="18" t="s">
        <v>49</v>
      </c>
      <c r="B263" s="2" t="s">
        <v>22</v>
      </c>
      <c r="C263" s="2" t="s">
        <v>154</v>
      </c>
      <c r="D263" s="2" t="s">
        <v>231</v>
      </c>
      <c r="E263" s="2" t="s">
        <v>184</v>
      </c>
      <c r="F263" s="13">
        <f t="shared" si="99"/>
        <v>434.4</v>
      </c>
      <c r="G263" s="13">
        <f t="shared" si="99"/>
        <v>420.7</v>
      </c>
    </row>
    <row r="264" spans="1:7" ht="47.25">
      <c r="A264" s="18" t="s">
        <v>118</v>
      </c>
      <c r="B264" s="2" t="s">
        <v>22</v>
      </c>
      <c r="C264" s="2" t="s">
        <v>154</v>
      </c>
      <c r="D264" s="2" t="s">
        <v>231</v>
      </c>
      <c r="E264" s="2" t="s">
        <v>185</v>
      </c>
      <c r="F264" s="12">
        <v>434.4</v>
      </c>
      <c r="G264" s="13">
        <v>420.7</v>
      </c>
    </row>
    <row r="265" spans="1:7" ht="47.25">
      <c r="A265" s="18" t="s">
        <v>144</v>
      </c>
      <c r="B265" s="2" t="s">
        <v>22</v>
      </c>
      <c r="C265" s="2" t="s">
        <v>154</v>
      </c>
      <c r="D265" s="2" t="s">
        <v>222</v>
      </c>
      <c r="E265" s="2"/>
      <c r="F265" s="13">
        <f t="shared" ref="F265:G265" si="102">F266</f>
        <v>13782.400000000001</v>
      </c>
      <c r="G265" s="13">
        <f t="shared" si="102"/>
        <v>14333.7</v>
      </c>
    </row>
    <row r="266" spans="1:7" ht="31.5">
      <c r="A266" s="18" t="s">
        <v>77</v>
      </c>
      <c r="B266" s="2" t="s">
        <v>22</v>
      </c>
      <c r="C266" s="2" t="s">
        <v>154</v>
      </c>
      <c r="D266" s="2" t="s">
        <v>232</v>
      </c>
      <c r="E266" s="2"/>
      <c r="F266" s="13">
        <f t="shared" ref="F266:G266" si="103">F267+F270+F273+F276+F279</f>
        <v>13782.400000000001</v>
      </c>
      <c r="G266" s="13">
        <f t="shared" si="103"/>
        <v>14333.7</v>
      </c>
    </row>
    <row r="267" spans="1:7" ht="126">
      <c r="A267" s="18" t="s">
        <v>43</v>
      </c>
      <c r="B267" s="2" t="s">
        <v>22</v>
      </c>
      <c r="C267" s="2" t="s">
        <v>154</v>
      </c>
      <c r="D267" s="2" t="s">
        <v>233</v>
      </c>
      <c r="E267" s="2"/>
      <c r="F267" s="13">
        <f t="shared" ref="F267:G268" si="104">F268</f>
        <v>100</v>
      </c>
      <c r="G267" s="13">
        <f t="shared" si="104"/>
        <v>100</v>
      </c>
    </row>
    <row r="268" spans="1:7" ht="31.5">
      <c r="A268" s="18" t="s">
        <v>49</v>
      </c>
      <c r="B268" s="2" t="s">
        <v>22</v>
      </c>
      <c r="C268" s="2" t="s">
        <v>154</v>
      </c>
      <c r="D268" s="2" t="s">
        <v>233</v>
      </c>
      <c r="E268" s="2" t="s">
        <v>184</v>
      </c>
      <c r="F268" s="13">
        <f t="shared" si="104"/>
        <v>100</v>
      </c>
      <c r="G268" s="13">
        <f t="shared" si="104"/>
        <v>100</v>
      </c>
    </row>
    <row r="269" spans="1:7" ht="31.5">
      <c r="A269" s="18" t="s">
        <v>40</v>
      </c>
      <c r="B269" s="2" t="s">
        <v>22</v>
      </c>
      <c r="C269" s="2" t="s">
        <v>154</v>
      </c>
      <c r="D269" s="2" t="s">
        <v>233</v>
      </c>
      <c r="E269" s="2" t="s">
        <v>230</v>
      </c>
      <c r="F269" s="12">
        <v>100</v>
      </c>
      <c r="G269" s="13">
        <v>100</v>
      </c>
    </row>
    <row r="270" spans="1:7" ht="31.5">
      <c r="A270" s="18" t="s">
        <v>44</v>
      </c>
      <c r="B270" s="2" t="s">
        <v>22</v>
      </c>
      <c r="C270" s="2" t="s">
        <v>154</v>
      </c>
      <c r="D270" s="2" t="s">
        <v>234</v>
      </c>
      <c r="E270" s="2"/>
      <c r="F270" s="13">
        <f t="shared" ref="F270:G271" si="105">F271</f>
        <v>230.3</v>
      </c>
      <c r="G270" s="13">
        <f t="shared" si="105"/>
        <v>243.5</v>
      </c>
    </row>
    <row r="271" spans="1:7" ht="31.5">
      <c r="A271" s="18" t="s">
        <v>49</v>
      </c>
      <c r="B271" s="2" t="s">
        <v>22</v>
      </c>
      <c r="C271" s="2" t="s">
        <v>154</v>
      </c>
      <c r="D271" s="2" t="s">
        <v>234</v>
      </c>
      <c r="E271" s="2" t="s">
        <v>184</v>
      </c>
      <c r="F271" s="13">
        <f t="shared" si="105"/>
        <v>230.3</v>
      </c>
      <c r="G271" s="13">
        <f t="shared" si="105"/>
        <v>243.5</v>
      </c>
    </row>
    <row r="272" spans="1:7" ht="47.25">
      <c r="A272" s="18" t="s">
        <v>118</v>
      </c>
      <c r="B272" s="2" t="s">
        <v>22</v>
      </c>
      <c r="C272" s="2" t="s">
        <v>154</v>
      </c>
      <c r="D272" s="2" t="s">
        <v>234</v>
      </c>
      <c r="E272" s="2" t="s">
        <v>185</v>
      </c>
      <c r="F272" s="12">
        <v>230.3</v>
      </c>
      <c r="G272" s="13">
        <v>243.5</v>
      </c>
    </row>
    <row r="273" spans="1:7" ht="63">
      <c r="A273" s="18" t="s">
        <v>52</v>
      </c>
      <c r="B273" s="2" t="s">
        <v>22</v>
      </c>
      <c r="C273" s="2" t="s">
        <v>154</v>
      </c>
      <c r="D273" s="2" t="s">
        <v>235</v>
      </c>
      <c r="E273" s="2"/>
      <c r="F273" s="13">
        <f t="shared" ref="F273:G274" si="106">F274</f>
        <v>1122.4000000000001</v>
      </c>
      <c r="G273" s="13">
        <f t="shared" si="106"/>
        <v>1173.7</v>
      </c>
    </row>
    <row r="274" spans="1:7" ht="31.5">
      <c r="A274" s="18" t="s">
        <v>49</v>
      </c>
      <c r="B274" s="2" t="s">
        <v>22</v>
      </c>
      <c r="C274" s="2" t="s">
        <v>154</v>
      </c>
      <c r="D274" s="2" t="s">
        <v>235</v>
      </c>
      <c r="E274" s="2" t="s">
        <v>184</v>
      </c>
      <c r="F274" s="13">
        <f t="shared" si="106"/>
        <v>1122.4000000000001</v>
      </c>
      <c r="G274" s="13">
        <f t="shared" si="106"/>
        <v>1173.7</v>
      </c>
    </row>
    <row r="275" spans="1:7" ht="31.5">
      <c r="A275" s="18" t="s">
        <v>40</v>
      </c>
      <c r="B275" s="2" t="s">
        <v>22</v>
      </c>
      <c r="C275" s="2" t="s">
        <v>154</v>
      </c>
      <c r="D275" s="2" t="s">
        <v>235</v>
      </c>
      <c r="E275" s="2" t="s">
        <v>230</v>
      </c>
      <c r="F275" s="12">
        <v>1122.4000000000001</v>
      </c>
      <c r="G275" s="13">
        <v>1173.7</v>
      </c>
    </row>
    <row r="276" spans="1:7" ht="31.5">
      <c r="A276" s="18" t="s">
        <v>53</v>
      </c>
      <c r="B276" s="2" t="s">
        <v>22</v>
      </c>
      <c r="C276" s="2" t="s">
        <v>154</v>
      </c>
      <c r="D276" s="2" t="s">
        <v>236</v>
      </c>
      <c r="E276" s="2"/>
      <c r="F276" s="13">
        <f t="shared" ref="F276:G277" si="107">F277</f>
        <v>800</v>
      </c>
      <c r="G276" s="13">
        <f t="shared" si="107"/>
        <v>900</v>
      </c>
    </row>
    <row r="277" spans="1:7" ht="31.5">
      <c r="A277" s="18" t="s">
        <v>49</v>
      </c>
      <c r="B277" s="2" t="s">
        <v>22</v>
      </c>
      <c r="C277" s="2" t="s">
        <v>154</v>
      </c>
      <c r="D277" s="2" t="s">
        <v>236</v>
      </c>
      <c r="E277" s="2" t="s">
        <v>184</v>
      </c>
      <c r="F277" s="13">
        <f t="shared" si="107"/>
        <v>800</v>
      </c>
      <c r="G277" s="13">
        <f t="shared" si="107"/>
        <v>900</v>
      </c>
    </row>
    <row r="278" spans="1:7" ht="47.25">
      <c r="A278" s="18" t="s">
        <v>118</v>
      </c>
      <c r="B278" s="2" t="s">
        <v>22</v>
      </c>
      <c r="C278" s="2" t="s">
        <v>154</v>
      </c>
      <c r="D278" s="2" t="s">
        <v>236</v>
      </c>
      <c r="E278" s="2" t="s">
        <v>185</v>
      </c>
      <c r="F278" s="12">
        <v>800</v>
      </c>
      <c r="G278" s="13">
        <v>900</v>
      </c>
    </row>
    <row r="279" spans="1:7" ht="63">
      <c r="A279" s="18" t="s">
        <v>54</v>
      </c>
      <c r="B279" s="2" t="s">
        <v>22</v>
      </c>
      <c r="C279" s="2" t="s">
        <v>154</v>
      </c>
      <c r="D279" s="2" t="s">
        <v>237</v>
      </c>
      <c r="E279" s="2"/>
      <c r="F279" s="13">
        <f t="shared" ref="F279:G280" si="108">F280</f>
        <v>11529.7</v>
      </c>
      <c r="G279" s="13">
        <f t="shared" si="108"/>
        <v>11916.5</v>
      </c>
    </row>
    <row r="280" spans="1:7" ht="31.5">
      <c r="A280" s="18" t="s">
        <v>49</v>
      </c>
      <c r="B280" s="2" t="s">
        <v>22</v>
      </c>
      <c r="C280" s="2" t="s">
        <v>154</v>
      </c>
      <c r="D280" s="2" t="s">
        <v>237</v>
      </c>
      <c r="E280" s="2" t="s">
        <v>184</v>
      </c>
      <c r="F280" s="13">
        <f t="shared" si="108"/>
        <v>11529.7</v>
      </c>
      <c r="G280" s="13">
        <f t="shared" si="108"/>
        <v>11916.5</v>
      </c>
    </row>
    <row r="281" spans="1:7" ht="31.5">
      <c r="A281" s="18" t="s">
        <v>40</v>
      </c>
      <c r="B281" s="2" t="s">
        <v>22</v>
      </c>
      <c r="C281" s="2" t="s">
        <v>154</v>
      </c>
      <c r="D281" s="2" t="s">
        <v>237</v>
      </c>
      <c r="E281" s="2" t="s">
        <v>230</v>
      </c>
      <c r="F281" s="12">
        <v>11529.7</v>
      </c>
      <c r="G281" s="13">
        <v>11916.5</v>
      </c>
    </row>
    <row r="282" spans="1:7" ht="31.5">
      <c r="A282" s="18" t="s">
        <v>145</v>
      </c>
      <c r="B282" s="2" t="s">
        <v>22</v>
      </c>
      <c r="C282" s="2" t="s">
        <v>163</v>
      </c>
      <c r="D282" s="2"/>
      <c r="E282" s="2"/>
      <c r="F282" s="12">
        <f t="shared" ref="F282:G285" si="109">F283</f>
        <v>100</v>
      </c>
      <c r="G282" s="12">
        <f t="shared" si="109"/>
        <v>100</v>
      </c>
    </row>
    <row r="283" spans="1:7">
      <c r="A283" s="18" t="s">
        <v>55</v>
      </c>
      <c r="B283" s="2" t="s">
        <v>22</v>
      </c>
      <c r="C283" s="2" t="s">
        <v>163</v>
      </c>
      <c r="D283" s="2" t="s">
        <v>94</v>
      </c>
      <c r="E283" s="2"/>
      <c r="F283" s="12">
        <f t="shared" si="109"/>
        <v>100</v>
      </c>
      <c r="G283" s="12">
        <f t="shared" si="109"/>
        <v>100</v>
      </c>
    </row>
    <row r="284" spans="1:7" ht="63">
      <c r="A284" s="27" t="s">
        <v>271</v>
      </c>
      <c r="B284" s="2" t="s">
        <v>22</v>
      </c>
      <c r="C284" s="2" t="s">
        <v>163</v>
      </c>
      <c r="D284" s="2" t="s">
        <v>120</v>
      </c>
      <c r="E284" s="2"/>
      <c r="F284" s="12">
        <f t="shared" si="109"/>
        <v>100</v>
      </c>
      <c r="G284" s="12">
        <f t="shared" si="109"/>
        <v>100</v>
      </c>
    </row>
    <row r="285" spans="1:7">
      <c r="A285" s="18" t="s">
        <v>21</v>
      </c>
      <c r="B285" s="2" t="s">
        <v>22</v>
      </c>
      <c r="C285" s="2" t="s">
        <v>163</v>
      </c>
      <c r="D285" s="2" t="s">
        <v>120</v>
      </c>
      <c r="E285" s="2" t="s">
        <v>160</v>
      </c>
      <c r="F285" s="12">
        <f t="shared" si="109"/>
        <v>100</v>
      </c>
      <c r="G285" s="12">
        <f t="shared" si="109"/>
        <v>100</v>
      </c>
    </row>
    <row r="286" spans="1:7">
      <c r="A286" s="18" t="s">
        <v>25</v>
      </c>
      <c r="B286" s="2" t="s">
        <v>22</v>
      </c>
      <c r="C286" s="2" t="s">
        <v>163</v>
      </c>
      <c r="D286" s="2" t="s">
        <v>120</v>
      </c>
      <c r="E286" s="2" t="s">
        <v>238</v>
      </c>
      <c r="F286" s="12">
        <v>100</v>
      </c>
      <c r="G286" s="13">
        <v>100</v>
      </c>
    </row>
    <row r="287" spans="1:7">
      <c r="A287" s="18" t="s">
        <v>28</v>
      </c>
      <c r="B287" s="2" t="s">
        <v>31</v>
      </c>
      <c r="C287" s="2"/>
      <c r="D287" s="2"/>
      <c r="E287" s="2"/>
      <c r="F287" s="13">
        <f t="shared" ref="F287:G292" si="110">F288</f>
        <v>150</v>
      </c>
      <c r="G287" s="13">
        <f t="shared" si="110"/>
        <v>150</v>
      </c>
    </row>
    <row r="288" spans="1:7">
      <c r="A288" s="18" t="s">
        <v>30</v>
      </c>
      <c r="B288" s="2" t="s">
        <v>31</v>
      </c>
      <c r="C288" s="2" t="s">
        <v>150</v>
      </c>
      <c r="D288" s="2"/>
      <c r="E288" s="2"/>
      <c r="F288" s="13">
        <f t="shared" si="110"/>
        <v>150</v>
      </c>
      <c r="G288" s="13">
        <f t="shared" si="110"/>
        <v>150</v>
      </c>
    </row>
    <row r="289" spans="1:7" ht="63">
      <c r="A289" s="18" t="s">
        <v>141</v>
      </c>
      <c r="B289" s="2" t="s">
        <v>31</v>
      </c>
      <c r="C289" s="2" t="s">
        <v>150</v>
      </c>
      <c r="D289" s="2" t="s">
        <v>226</v>
      </c>
      <c r="E289" s="2"/>
      <c r="F289" s="13">
        <f t="shared" si="110"/>
        <v>150</v>
      </c>
      <c r="G289" s="13">
        <f t="shared" si="110"/>
        <v>150</v>
      </c>
    </row>
    <row r="290" spans="1:7" ht="47.25">
      <c r="A290" s="18" t="s">
        <v>90</v>
      </c>
      <c r="B290" s="2" t="s">
        <v>31</v>
      </c>
      <c r="C290" s="2" t="s">
        <v>150</v>
      </c>
      <c r="D290" s="2" t="s">
        <v>239</v>
      </c>
      <c r="E290" s="2"/>
      <c r="F290" s="13">
        <f t="shared" si="110"/>
        <v>150</v>
      </c>
      <c r="G290" s="13">
        <f t="shared" si="110"/>
        <v>150</v>
      </c>
    </row>
    <row r="291" spans="1:7" ht="31.5">
      <c r="A291" s="18" t="s">
        <v>68</v>
      </c>
      <c r="B291" s="2" t="s">
        <v>31</v>
      </c>
      <c r="C291" s="2" t="s">
        <v>150</v>
      </c>
      <c r="D291" s="2" t="s">
        <v>240</v>
      </c>
      <c r="E291" s="2"/>
      <c r="F291" s="12">
        <f t="shared" si="110"/>
        <v>150</v>
      </c>
      <c r="G291" s="12">
        <f t="shared" si="110"/>
        <v>150</v>
      </c>
    </row>
    <row r="292" spans="1:7" ht="47.25">
      <c r="A292" s="18" t="s">
        <v>125</v>
      </c>
      <c r="B292" s="2" t="s">
        <v>31</v>
      </c>
      <c r="C292" s="2" t="s">
        <v>150</v>
      </c>
      <c r="D292" s="2" t="s">
        <v>240</v>
      </c>
      <c r="E292" s="2" t="s">
        <v>158</v>
      </c>
      <c r="F292" s="13">
        <f t="shared" si="110"/>
        <v>150</v>
      </c>
      <c r="G292" s="13">
        <f t="shared" si="110"/>
        <v>150</v>
      </c>
    </row>
    <row r="293" spans="1:7" ht="47.25">
      <c r="A293" s="18" t="s">
        <v>58</v>
      </c>
      <c r="B293" s="2" t="s">
        <v>31</v>
      </c>
      <c r="C293" s="2" t="s">
        <v>150</v>
      </c>
      <c r="D293" s="2" t="s">
        <v>240</v>
      </c>
      <c r="E293" s="2" t="s">
        <v>159</v>
      </c>
      <c r="F293" s="12">
        <v>150</v>
      </c>
      <c r="G293" s="13">
        <v>150</v>
      </c>
    </row>
    <row r="294" spans="1:7">
      <c r="A294" s="18" t="s">
        <v>84</v>
      </c>
      <c r="B294" s="2" t="s">
        <v>27</v>
      </c>
      <c r="C294" s="2"/>
      <c r="D294" s="2"/>
      <c r="E294" s="2"/>
      <c r="F294" s="13">
        <f t="shared" ref="F294:G298" si="111">F295</f>
        <v>1860.5</v>
      </c>
      <c r="G294" s="13">
        <f t="shared" si="111"/>
        <v>1860.5</v>
      </c>
    </row>
    <row r="295" spans="1:7">
      <c r="A295" s="18" t="s">
        <v>85</v>
      </c>
      <c r="B295" s="2" t="s">
        <v>27</v>
      </c>
      <c r="C295" s="2" t="s">
        <v>150</v>
      </c>
      <c r="D295" s="2"/>
      <c r="E295" s="2"/>
      <c r="F295" s="13">
        <f t="shared" si="111"/>
        <v>1860.5</v>
      </c>
      <c r="G295" s="13">
        <f t="shared" si="111"/>
        <v>1860.5</v>
      </c>
    </row>
    <row r="296" spans="1:7">
      <c r="A296" s="18" t="s">
        <v>55</v>
      </c>
      <c r="B296" s="2" t="s">
        <v>27</v>
      </c>
      <c r="C296" s="2" t="s">
        <v>150</v>
      </c>
      <c r="D296" s="2" t="s">
        <v>94</v>
      </c>
      <c r="E296" s="2"/>
      <c r="F296" s="13">
        <f t="shared" si="111"/>
        <v>1860.5</v>
      </c>
      <c r="G296" s="13">
        <f t="shared" si="111"/>
        <v>1860.5</v>
      </c>
    </row>
    <row r="297" spans="1:7" ht="78.75">
      <c r="A297" s="18" t="s">
        <v>86</v>
      </c>
      <c r="B297" s="2" t="s">
        <v>27</v>
      </c>
      <c r="C297" s="2" t="s">
        <v>150</v>
      </c>
      <c r="D297" s="2" t="s">
        <v>102</v>
      </c>
      <c r="E297" s="2"/>
      <c r="F297" s="13">
        <f t="shared" si="111"/>
        <v>1860.5</v>
      </c>
      <c r="G297" s="13">
        <f t="shared" si="111"/>
        <v>1860.5</v>
      </c>
    </row>
    <row r="298" spans="1:7" ht="47.25">
      <c r="A298" s="18" t="s">
        <v>64</v>
      </c>
      <c r="B298" s="2" t="s">
        <v>27</v>
      </c>
      <c r="C298" s="2" t="s">
        <v>150</v>
      </c>
      <c r="D298" s="2" t="s">
        <v>102</v>
      </c>
      <c r="E298" s="2" t="s">
        <v>196</v>
      </c>
      <c r="F298" s="13">
        <f t="shared" si="111"/>
        <v>1860.5</v>
      </c>
      <c r="G298" s="13">
        <f t="shared" si="111"/>
        <v>1860.5</v>
      </c>
    </row>
    <row r="299" spans="1:7">
      <c r="A299" s="18" t="s">
        <v>39</v>
      </c>
      <c r="B299" s="2" t="s">
        <v>27</v>
      </c>
      <c r="C299" s="2" t="s">
        <v>150</v>
      </c>
      <c r="D299" s="2" t="s">
        <v>102</v>
      </c>
      <c r="E299" s="2" t="s">
        <v>212</v>
      </c>
      <c r="F299" s="12">
        <v>1860.5</v>
      </c>
      <c r="G299" s="13">
        <v>1860.5</v>
      </c>
    </row>
    <row r="300" spans="1:7" ht="47.25">
      <c r="A300" s="18" t="s">
        <v>123</v>
      </c>
      <c r="B300" s="2" t="s">
        <v>241</v>
      </c>
      <c r="C300" s="2"/>
      <c r="D300" s="2"/>
      <c r="E300" s="2"/>
      <c r="F300" s="13">
        <f t="shared" ref="F300:G300" si="112">F301+F311</f>
        <v>26457</v>
      </c>
      <c r="G300" s="13">
        <f t="shared" si="112"/>
        <v>24141</v>
      </c>
    </row>
    <row r="301" spans="1:7" ht="47.25">
      <c r="A301" s="18" t="s">
        <v>148</v>
      </c>
      <c r="B301" s="2" t="s">
        <v>241</v>
      </c>
      <c r="C301" s="2" t="s">
        <v>149</v>
      </c>
      <c r="D301" s="2"/>
      <c r="E301" s="2"/>
      <c r="F301" s="13">
        <f t="shared" ref="F301:G303" si="113">F302</f>
        <v>26377</v>
      </c>
      <c r="G301" s="13">
        <f t="shared" si="113"/>
        <v>24061</v>
      </c>
    </row>
    <row r="302" spans="1:7" ht="94.5">
      <c r="A302" s="18" t="s">
        <v>142</v>
      </c>
      <c r="B302" s="2" t="s">
        <v>241</v>
      </c>
      <c r="C302" s="2" t="s">
        <v>149</v>
      </c>
      <c r="D302" s="2" t="s">
        <v>164</v>
      </c>
      <c r="E302" s="2"/>
      <c r="F302" s="13">
        <f t="shared" si="113"/>
        <v>26377</v>
      </c>
      <c r="G302" s="13">
        <f t="shared" si="113"/>
        <v>24061</v>
      </c>
    </row>
    <row r="303" spans="1:7">
      <c r="A303" s="26" t="s">
        <v>129</v>
      </c>
      <c r="B303" s="2" t="s">
        <v>241</v>
      </c>
      <c r="C303" s="2" t="s">
        <v>149</v>
      </c>
      <c r="D303" s="2" t="s">
        <v>242</v>
      </c>
      <c r="E303" s="2"/>
      <c r="F303" s="13">
        <f t="shared" si="113"/>
        <v>26377</v>
      </c>
      <c r="G303" s="13">
        <f t="shared" si="113"/>
        <v>24061</v>
      </c>
    </row>
    <row r="304" spans="1:7">
      <c r="A304" s="26" t="s">
        <v>69</v>
      </c>
      <c r="B304" s="2" t="s">
        <v>241</v>
      </c>
      <c r="C304" s="2" t="s">
        <v>149</v>
      </c>
      <c r="D304" s="2" t="s">
        <v>243</v>
      </c>
      <c r="E304" s="2"/>
      <c r="F304" s="13">
        <f t="shared" ref="F304:G304" si="114">F305+F308</f>
        <v>26377</v>
      </c>
      <c r="G304" s="13">
        <f t="shared" si="114"/>
        <v>24061</v>
      </c>
    </row>
    <row r="305" spans="1:7" ht="47.25">
      <c r="A305" s="18" t="s">
        <v>24</v>
      </c>
      <c r="B305" s="2" t="s">
        <v>241</v>
      </c>
      <c r="C305" s="2" t="s">
        <v>149</v>
      </c>
      <c r="D305" s="2" t="s">
        <v>244</v>
      </c>
      <c r="E305" s="2"/>
      <c r="F305" s="13">
        <f t="shared" ref="F305:G306" si="115">F306</f>
        <v>21384</v>
      </c>
      <c r="G305" s="13">
        <f t="shared" si="115"/>
        <v>19068</v>
      </c>
    </row>
    <row r="306" spans="1:7">
      <c r="A306" s="26" t="s">
        <v>21</v>
      </c>
      <c r="B306" s="2" t="s">
        <v>241</v>
      </c>
      <c r="C306" s="2" t="s">
        <v>149</v>
      </c>
      <c r="D306" s="2" t="s">
        <v>244</v>
      </c>
      <c r="E306" s="2" t="s">
        <v>160</v>
      </c>
      <c r="F306" s="13">
        <f t="shared" si="115"/>
        <v>21384</v>
      </c>
      <c r="G306" s="13">
        <f t="shared" si="115"/>
        <v>19068</v>
      </c>
    </row>
    <row r="307" spans="1:7">
      <c r="A307" s="18" t="s">
        <v>70</v>
      </c>
      <c r="B307" s="2" t="s">
        <v>241</v>
      </c>
      <c r="C307" s="2" t="s">
        <v>149</v>
      </c>
      <c r="D307" s="2" t="s">
        <v>244</v>
      </c>
      <c r="E307" s="2" t="s">
        <v>245</v>
      </c>
      <c r="F307" s="12">
        <v>21384</v>
      </c>
      <c r="G307" s="13">
        <v>19068</v>
      </c>
    </row>
    <row r="308" spans="1:7" ht="126">
      <c r="A308" s="18" t="s">
        <v>45</v>
      </c>
      <c r="B308" s="2" t="s">
        <v>241</v>
      </c>
      <c r="C308" s="2" t="s">
        <v>149</v>
      </c>
      <c r="D308" s="2" t="s">
        <v>246</v>
      </c>
      <c r="E308" s="2"/>
      <c r="F308" s="13">
        <f t="shared" ref="F308:G309" si="116">F309</f>
        <v>4993</v>
      </c>
      <c r="G308" s="13">
        <f t="shared" si="116"/>
        <v>4993</v>
      </c>
    </row>
    <row r="309" spans="1:7">
      <c r="A309" s="26" t="s">
        <v>21</v>
      </c>
      <c r="B309" s="2" t="s">
        <v>241</v>
      </c>
      <c r="C309" s="2" t="s">
        <v>149</v>
      </c>
      <c r="D309" s="2" t="s">
        <v>246</v>
      </c>
      <c r="E309" s="2" t="s">
        <v>160</v>
      </c>
      <c r="F309" s="13">
        <f t="shared" si="116"/>
        <v>4993</v>
      </c>
      <c r="G309" s="13">
        <f t="shared" si="116"/>
        <v>4993</v>
      </c>
    </row>
    <row r="310" spans="1:7">
      <c r="A310" s="18" t="s">
        <v>70</v>
      </c>
      <c r="B310" s="2" t="s">
        <v>241</v>
      </c>
      <c r="C310" s="2" t="s">
        <v>149</v>
      </c>
      <c r="D310" s="2" t="s">
        <v>246</v>
      </c>
      <c r="E310" s="2" t="s">
        <v>245</v>
      </c>
      <c r="F310" s="12">
        <v>4993</v>
      </c>
      <c r="G310" s="13">
        <v>4993</v>
      </c>
    </row>
    <row r="311" spans="1:7" ht="31.5">
      <c r="A311" s="18" t="s">
        <v>32</v>
      </c>
      <c r="B311" s="2" t="s">
        <v>241</v>
      </c>
      <c r="C311" s="2" t="s">
        <v>153</v>
      </c>
      <c r="D311" s="2"/>
      <c r="E311" s="2"/>
      <c r="F311" s="13">
        <f>F312</f>
        <v>80</v>
      </c>
      <c r="G311" s="13">
        <f>G312</f>
        <v>80</v>
      </c>
    </row>
    <row r="312" spans="1:7" ht="63">
      <c r="A312" s="18" t="s">
        <v>137</v>
      </c>
      <c r="B312" s="2" t="s">
        <v>241</v>
      </c>
      <c r="C312" s="2" t="s">
        <v>153</v>
      </c>
      <c r="D312" s="2" t="s">
        <v>110</v>
      </c>
      <c r="E312" s="2"/>
      <c r="F312" s="13">
        <f t="shared" ref="F312:G314" si="117">F313</f>
        <v>80</v>
      </c>
      <c r="G312" s="13">
        <f t="shared" si="117"/>
        <v>80</v>
      </c>
    </row>
    <row r="313" spans="1:7" ht="47.25">
      <c r="A313" s="18" t="s">
        <v>92</v>
      </c>
      <c r="B313" s="2" t="s">
        <v>241</v>
      </c>
      <c r="C313" s="2" t="s">
        <v>153</v>
      </c>
      <c r="D313" s="2" t="s">
        <v>109</v>
      </c>
      <c r="E313" s="2"/>
      <c r="F313" s="13">
        <f t="shared" si="117"/>
        <v>80</v>
      </c>
      <c r="G313" s="13">
        <f t="shared" si="117"/>
        <v>80</v>
      </c>
    </row>
    <row r="314" spans="1:7">
      <c r="A314" s="18" t="s">
        <v>21</v>
      </c>
      <c r="B314" s="2" t="s">
        <v>241</v>
      </c>
      <c r="C314" s="2" t="s">
        <v>153</v>
      </c>
      <c r="D314" s="2" t="s">
        <v>109</v>
      </c>
      <c r="E314" s="2" t="s">
        <v>160</v>
      </c>
      <c r="F314" s="13">
        <f t="shared" si="117"/>
        <v>80</v>
      </c>
      <c r="G314" s="13">
        <f t="shared" si="117"/>
        <v>80</v>
      </c>
    </row>
    <row r="315" spans="1:7">
      <c r="A315" s="18" t="s">
        <v>25</v>
      </c>
      <c r="B315" s="2" t="s">
        <v>241</v>
      </c>
      <c r="C315" s="2" t="s">
        <v>153</v>
      </c>
      <c r="D315" s="2" t="s">
        <v>109</v>
      </c>
      <c r="E315" s="2" t="s">
        <v>238</v>
      </c>
      <c r="F315" s="12">
        <v>80</v>
      </c>
      <c r="G315" s="13">
        <v>80</v>
      </c>
    </row>
    <row r="316" spans="1:7">
      <c r="A316" s="18" t="s">
        <v>14</v>
      </c>
      <c r="B316" s="2"/>
      <c r="C316" s="2"/>
      <c r="D316" s="2"/>
      <c r="E316" s="2"/>
      <c r="F316" s="13">
        <f>F300+F294+F287+F228+F131+F110+F104+F13+F238+F125</f>
        <v>1013913.1999999998</v>
      </c>
      <c r="G316" s="13">
        <f>G300+G294+G287+G228+G131+G110+G104+G13+G238+G125</f>
        <v>987757.5</v>
      </c>
    </row>
    <row r="317" spans="1:7" ht="24.75" customHeight="1">
      <c r="A317" s="34"/>
      <c r="B317" s="20"/>
      <c r="C317" s="20"/>
      <c r="D317" s="20"/>
      <c r="E317" s="20"/>
      <c r="F317" s="21"/>
    </row>
    <row r="318" spans="1:7">
      <c r="A318" s="34"/>
      <c r="B318" s="20"/>
      <c r="C318" s="20"/>
      <c r="D318" s="20"/>
      <c r="E318" s="20"/>
      <c r="F318" s="7"/>
    </row>
    <row r="319" spans="1:7">
      <c r="A319" s="19"/>
      <c r="B319" s="20"/>
      <c r="C319" s="20"/>
      <c r="D319" s="20"/>
      <c r="E319" s="20"/>
      <c r="F319" s="22"/>
      <c r="G319" s="22"/>
    </row>
    <row r="320" spans="1:7">
      <c r="A320" s="19"/>
      <c r="B320" s="20"/>
      <c r="C320" s="20"/>
      <c r="D320" s="20"/>
      <c r="E320" s="20"/>
      <c r="F320" s="23"/>
    </row>
    <row r="321" spans="1:6">
      <c r="A321" s="19"/>
      <c r="B321" s="20"/>
      <c r="C321" s="20"/>
      <c r="D321" s="20"/>
      <c r="E321" s="20"/>
      <c r="F321" s="23"/>
    </row>
    <row r="322" spans="1:6">
      <c r="A322" s="19"/>
      <c r="B322" s="20"/>
      <c r="C322" s="20"/>
      <c r="D322" s="20"/>
      <c r="E322" s="20"/>
      <c r="F322" s="24"/>
    </row>
    <row r="323" spans="1:6">
      <c r="A323" s="19"/>
      <c r="B323" s="20"/>
      <c r="C323" s="20"/>
      <c r="D323" s="20"/>
      <c r="E323" s="20"/>
      <c r="F323" s="24"/>
    </row>
    <row r="324" spans="1:6">
      <c r="A324" s="19"/>
      <c r="B324" s="20"/>
      <c r="C324" s="20"/>
      <c r="D324" s="20"/>
      <c r="E324" s="20"/>
      <c r="F324" s="22"/>
    </row>
    <row r="325" spans="1:6">
      <c r="A325" s="19"/>
      <c r="B325" s="20"/>
      <c r="C325" s="20"/>
      <c r="D325" s="20"/>
      <c r="E325" s="20"/>
      <c r="F325" s="24"/>
    </row>
    <row r="326" spans="1:6">
      <c r="A326" s="19"/>
      <c r="B326" s="20"/>
      <c r="C326" s="20"/>
      <c r="D326" s="20"/>
      <c r="E326" s="20"/>
      <c r="F326" s="24"/>
    </row>
    <row r="327" spans="1:6">
      <c r="A327" s="19"/>
      <c r="B327" s="20"/>
      <c r="C327" s="20"/>
      <c r="D327" s="20"/>
      <c r="E327" s="20"/>
      <c r="F327" s="24"/>
    </row>
    <row r="328" spans="1:6">
      <c r="A328" s="19"/>
      <c r="B328" s="20"/>
      <c r="C328" s="20"/>
      <c r="D328" s="20"/>
      <c r="E328" s="20"/>
      <c r="F328" s="24"/>
    </row>
    <row r="329" spans="1:6">
      <c r="A329" s="19"/>
      <c r="B329" s="20"/>
      <c r="C329" s="20"/>
      <c r="D329" s="20"/>
      <c r="E329" s="20"/>
    </row>
    <row r="330" spans="1:6">
      <c r="A330" s="19"/>
      <c r="B330" s="20"/>
      <c r="C330" s="20"/>
      <c r="D330" s="20"/>
      <c r="E330" s="20"/>
    </row>
    <row r="331" spans="1:6">
      <c r="A331" s="19"/>
      <c r="B331" s="20"/>
      <c r="C331" s="20"/>
      <c r="D331" s="20"/>
      <c r="E331" s="20"/>
    </row>
    <row r="332" spans="1:6">
      <c r="A332" s="19"/>
      <c r="B332" s="20"/>
      <c r="C332" s="20"/>
      <c r="D332" s="20"/>
      <c r="E332" s="20"/>
    </row>
    <row r="333" spans="1:6">
      <c r="A333" s="19"/>
      <c r="B333" s="20"/>
      <c r="C333" s="20"/>
      <c r="D333" s="20"/>
      <c r="E333" s="20"/>
    </row>
    <row r="334" spans="1:6">
      <c r="A334" s="19"/>
      <c r="B334" s="20"/>
      <c r="C334" s="20"/>
      <c r="D334" s="20"/>
      <c r="E334" s="20"/>
    </row>
    <row r="335" spans="1:6">
      <c r="A335" s="19"/>
      <c r="B335" s="20"/>
      <c r="C335" s="20"/>
      <c r="D335" s="20"/>
      <c r="E335" s="20"/>
    </row>
    <row r="336" spans="1:6">
      <c r="A336" s="19"/>
      <c r="B336" s="20"/>
      <c r="C336" s="20"/>
      <c r="D336" s="20"/>
      <c r="E336" s="20"/>
    </row>
    <row r="337" spans="1:5">
      <c r="A337" s="19"/>
      <c r="B337" s="20"/>
      <c r="C337" s="20"/>
      <c r="D337" s="20"/>
      <c r="E337" s="20"/>
    </row>
    <row r="338" spans="1:5">
      <c r="A338" s="19"/>
      <c r="B338" s="20"/>
      <c r="C338" s="20"/>
      <c r="D338" s="20"/>
      <c r="E338" s="20"/>
    </row>
    <row r="339" spans="1:5">
      <c r="A339" s="19"/>
      <c r="B339" s="20"/>
      <c r="C339" s="20"/>
      <c r="D339" s="20"/>
      <c r="E339" s="20"/>
    </row>
    <row r="340" spans="1:5">
      <c r="A340" s="19"/>
      <c r="B340" s="20"/>
      <c r="C340" s="20"/>
      <c r="D340" s="20"/>
      <c r="E340" s="20"/>
    </row>
    <row r="341" spans="1:5">
      <c r="A341" s="19"/>
      <c r="B341" s="20"/>
      <c r="C341" s="20"/>
      <c r="D341" s="20"/>
      <c r="E341" s="20"/>
    </row>
    <row r="342" spans="1:5">
      <c r="A342" s="19"/>
      <c r="B342" s="20"/>
      <c r="C342" s="20"/>
      <c r="D342" s="20"/>
      <c r="E342" s="20"/>
    </row>
    <row r="343" spans="1:5">
      <c r="A343" s="19"/>
      <c r="B343" s="20"/>
      <c r="C343" s="20"/>
      <c r="D343" s="20"/>
      <c r="E343" s="20"/>
    </row>
    <row r="344" spans="1:5">
      <c r="A344" s="19"/>
      <c r="B344" s="20"/>
      <c r="C344" s="20"/>
      <c r="D344" s="20"/>
      <c r="E344" s="20"/>
    </row>
    <row r="345" spans="1:5">
      <c r="A345" s="19"/>
      <c r="B345" s="20"/>
      <c r="C345" s="20"/>
      <c r="D345" s="20"/>
      <c r="E345" s="20"/>
    </row>
    <row r="346" spans="1:5">
      <c r="A346" s="19"/>
      <c r="B346" s="20"/>
      <c r="C346" s="20"/>
      <c r="D346" s="20"/>
      <c r="E346" s="20"/>
    </row>
    <row r="347" spans="1:5">
      <c r="A347" s="19"/>
      <c r="B347" s="20"/>
      <c r="C347" s="20"/>
      <c r="D347" s="20"/>
      <c r="E347" s="20"/>
    </row>
    <row r="348" spans="1:5">
      <c r="A348" s="19"/>
      <c r="B348" s="20"/>
      <c r="C348" s="20"/>
      <c r="D348" s="20"/>
      <c r="E348" s="20"/>
    </row>
    <row r="349" spans="1:5">
      <c r="A349" s="19"/>
      <c r="B349" s="20"/>
      <c r="C349" s="20"/>
      <c r="D349" s="20"/>
      <c r="E349" s="20"/>
    </row>
    <row r="350" spans="1:5">
      <c r="A350" s="19"/>
      <c r="B350" s="20"/>
      <c r="C350" s="20"/>
      <c r="D350" s="20"/>
      <c r="E350" s="20"/>
    </row>
    <row r="351" spans="1:5">
      <c r="A351" s="19"/>
      <c r="B351" s="20"/>
      <c r="C351" s="20"/>
      <c r="D351" s="20"/>
      <c r="E351" s="20"/>
    </row>
    <row r="352" spans="1:5">
      <c r="A352" s="19"/>
      <c r="B352" s="20"/>
      <c r="C352" s="20"/>
      <c r="D352" s="20"/>
      <c r="E352" s="20"/>
    </row>
    <row r="353" spans="1:5">
      <c r="A353" s="19"/>
      <c r="B353" s="20"/>
      <c r="C353" s="20"/>
      <c r="D353" s="20"/>
      <c r="E353" s="20"/>
    </row>
    <row r="354" spans="1:5">
      <c r="A354" s="19"/>
      <c r="B354" s="20"/>
      <c r="C354" s="20"/>
      <c r="D354" s="20"/>
      <c r="E354" s="20"/>
    </row>
    <row r="355" spans="1:5">
      <c r="A355" s="19"/>
      <c r="B355" s="20"/>
      <c r="C355" s="20"/>
      <c r="D355" s="20"/>
      <c r="E355" s="20"/>
    </row>
    <row r="356" spans="1:5">
      <c r="A356" s="19"/>
      <c r="B356" s="20"/>
      <c r="C356" s="20"/>
      <c r="D356" s="20"/>
      <c r="E356" s="20"/>
    </row>
    <row r="357" spans="1:5">
      <c r="A357" s="19"/>
      <c r="B357" s="20"/>
      <c r="C357" s="20"/>
      <c r="D357" s="20"/>
      <c r="E357" s="20"/>
    </row>
    <row r="358" spans="1:5">
      <c r="A358" s="19"/>
      <c r="B358" s="20"/>
      <c r="C358" s="20"/>
      <c r="D358" s="20"/>
      <c r="E358" s="20"/>
    </row>
    <row r="359" spans="1:5">
      <c r="A359" s="19"/>
      <c r="B359" s="20"/>
      <c r="C359" s="20"/>
      <c r="D359" s="20"/>
      <c r="E359" s="20"/>
    </row>
    <row r="360" spans="1:5">
      <c r="A360" s="19"/>
      <c r="B360" s="20"/>
      <c r="C360" s="20"/>
      <c r="D360" s="20"/>
      <c r="E360" s="20"/>
    </row>
    <row r="361" spans="1:5">
      <c r="A361" s="19"/>
      <c r="B361" s="20"/>
      <c r="C361" s="20"/>
      <c r="D361" s="20"/>
      <c r="E361" s="20"/>
    </row>
    <row r="362" spans="1:5">
      <c r="A362" s="19"/>
      <c r="B362" s="20"/>
      <c r="C362" s="20"/>
      <c r="D362" s="20"/>
      <c r="E362" s="20"/>
    </row>
    <row r="363" spans="1:5">
      <c r="A363" s="19"/>
      <c r="B363" s="20"/>
      <c r="C363" s="20"/>
      <c r="D363" s="20"/>
      <c r="E363" s="20"/>
    </row>
    <row r="364" spans="1:5">
      <c r="A364" s="19"/>
      <c r="B364" s="20"/>
      <c r="C364" s="20"/>
      <c r="D364" s="20"/>
      <c r="E364" s="20"/>
    </row>
    <row r="365" spans="1:5">
      <c r="A365" s="19"/>
      <c r="B365" s="20"/>
      <c r="C365" s="20"/>
      <c r="D365" s="20"/>
      <c r="E365" s="20"/>
    </row>
    <row r="366" spans="1:5">
      <c r="A366" s="19"/>
      <c r="B366" s="20"/>
      <c r="C366" s="20"/>
      <c r="D366" s="20"/>
      <c r="E366" s="20"/>
    </row>
    <row r="367" spans="1:5">
      <c r="A367" s="19"/>
      <c r="B367" s="20"/>
      <c r="C367" s="20"/>
      <c r="D367" s="20"/>
      <c r="E367" s="20"/>
    </row>
    <row r="368" spans="1:5">
      <c r="A368" s="19"/>
      <c r="B368" s="20"/>
      <c r="C368" s="20"/>
      <c r="D368" s="20"/>
      <c r="E368" s="20"/>
    </row>
    <row r="369" spans="1:5">
      <c r="A369" s="19"/>
      <c r="B369" s="20"/>
      <c r="C369" s="20"/>
      <c r="D369" s="20"/>
      <c r="E369" s="20"/>
    </row>
    <row r="370" spans="1:5">
      <c r="A370" s="19"/>
      <c r="B370" s="20"/>
      <c r="C370" s="20"/>
      <c r="D370" s="20"/>
      <c r="E370" s="20"/>
    </row>
    <row r="371" spans="1:5">
      <c r="A371" s="19"/>
      <c r="B371" s="20"/>
      <c r="C371" s="20"/>
      <c r="D371" s="20"/>
      <c r="E371" s="20"/>
    </row>
    <row r="372" spans="1:5">
      <c r="A372" s="19"/>
      <c r="B372" s="20"/>
      <c r="C372" s="20"/>
      <c r="D372" s="20"/>
      <c r="E372" s="20"/>
    </row>
    <row r="373" spans="1:5">
      <c r="A373" s="19"/>
      <c r="B373" s="20"/>
      <c r="C373" s="20"/>
      <c r="D373" s="20"/>
      <c r="E373" s="20"/>
    </row>
    <row r="374" spans="1:5">
      <c r="A374" s="19"/>
      <c r="B374" s="20"/>
      <c r="C374" s="20"/>
      <c r="D374" s="20"/>
      <c r="E374" s="20"/>
    </row>
    <row r="375" spans="1:5">
      <c r="A375" s="19"/>
      <c r="B375" s="20"/>
      <c r="C375" s="20"/>
      <c r="D375" s="20"/>
      <c r="E375" s="20"/>
    </row>
    <row r="376" spans="1:5">
      <c r="A376" s="19"/>
      <c r="B376" s="20"/>
      <c r="C376" s="20"/>
      <c r="D376" s="20"/>
      <c r="E376" s="20"/>
    </row>
    <row r="377" spans="1:5">
      <c r="A377" s="19"/>
      <c r="B377" s="20"/>
      <c r="C377" s="20"/>
      <c r="D377" s="20"/>
      <c r="E377" s="20"/>
    </row>
    <row r="378" spans="1:5">
      <c r="A378" s="19"/>
      <c r="B378" s="20"/>
      <c r="C378" s="20"/>
      <c r="D378" s="20"/>
      <c r="E378" s="20"/>
    </row>
    <row r="379" spans="1:5">
      <c r="A379" s="19"/>
      <c r="B379" s="20"/>
      <c r="C379" s="20"/>
      <c r="D379" s="20"/>
      <c r="E379" s="20"/>
    </row>
    <row r="380" spans="1:5">
      <c r="A380" s="19"/>
      <c r="B380" s="20"/>
      <c r="C380" s="20"/>
      <c r="D380" s="20"/>
      <c r="E380" s="20"/>
    </row>
    <row r="381" spans="1:5">
      <c r="A381" s="19"/>
      <c r="B381" s="20"/>
      <c r="C381" s="20"/>
      <c r="D381" s="20"/>
      <c r="E381" s="20"/>
    </row>
    <row r="382" spans="1:5">
      <c r="A382" s="19"/>
      <c r="B382" s="20"/>
      <c r="C382" s="20"/>
      <c r="D382" s="20"/>
      <c r="E382" s="20"/>
    </row>
    <row r="383" spans="1:5">
      <c r="A383" s="19"/>
      <c r="B383" s="20"/>
      <c r="C383" s="20"/>
      <c r="D383" s="20"/>
      <c r="E383" s="20"/>
    </row>
    <row r="384" spans="1:5">
      <c r="A384" s="19"/>
      <c r="B384" s="20"/>
      <c r="C384" s="20"/>
      <c r="D384" s="20"/>
      <c r="E384" s="20"/>
    </row>
    <row r="385" spans="1:5">
      <c r="A385" s="19"/>
      <c r="B385" s="20"/>
      <c r="C385" s="20"/>
      <c r="D385" s="20"/>
      <c r="E385" s="20"/>
    </row>
    <row r="386" spans="1:5">
      <c r="A386" s="19"/>
      <c r="B386" s="20"/>
      <c r="C386" s="20"/>
      <c r="D386" s="20"/>
      <c r="E386" s="20"/>
    </row>
    <row r="387" spans="1:5">
      <c r="A387" s="19"/>
      <c r="B387" s="20"/>
      <c r="C387" s="20"/>
      <c r="D387" s="20"/>
      <c r="E387" s="20"/>
    </row>
    <row r="388" spans="1:5">
      <c r="A388" s="19"/>
      <c r="B388" s="20"/>
      <c r="C388" s="20"/>
      <c r="D388" s="20"/>
      <c r="E388" s="20"/>
    </row>
    <row r="389" spans="1:5">
      <c r="A389" s="19"/>
      <c r="B389" s="20"/>
      <c r="C389" s="20"/>
      <c r="D389" s="20"/>
      <c r="E389" s="20"/>
    </row>
    <row r="390" spans="1:5">
      <c r="A390" s="19"/>
      <c r="B390" s="20"/>
      <c r="C390" s="20"/>
      <c r="D390" s="20"/>
      <c r="E390" s="20"/>
    </row>
    <row r="391" spans="1:5">
      <c r="A391" s="19"/>
      <c r="B391" s="20"/>
      <c r="C391" s="20"/>
      <c r="D391" s="20"/>
      <c r="E391" s="20"/>
    </row>
    <row r="392" spans="1:5">
      <c r="A392" s="19"/>
      <c r="B392" s="20"/>
      <c r="C392" s="20"/>
      <c r="D392" s="20"/>
      <c r="E392" s="20"/>
    </row>
    <row r="393" spans="1:5">
      <c r="A393" s="19"/>
      <c r="B393" s="20"/>
      <c r="C393" s="20"/>
      <c r="D393" s="20"/>
      <c r="E393" s="20"/>
    </row>
    <row r="394" spans="1:5">
      <c r="A394" s="19"/>
      <c r="B394" s="20"/>
      <c r="C394" s="20"/>
      <c r="D394" s="20"/>
      <c r="E394" s="20"/>
    </row>
    <row r="395" spans="1:5">
      <c r="A395" s="19"/>
      <c r="B395" s="20"/>
      <c r="C395" s="20"/>
      <c r="D395" s="20"/>
      <c r="E395" s="20"/>
    </row>
    <row r="396" spans="1:5">
      <c r="A396" s="19"/>
      <c r="B396" s="20"/>
      <c r="C396" s="20"/>
      <c r="D396" s="20"/>
      <c r="E396" s="20"/>
    </row>
    <row r="397" spans="1:5">
      <c r="A397" s="19"/>
      <c r="B397" s="20"/>
      <c r="C397" s="20"/>
      <c r="D397" s="20"/>
      <c r="E397" s="20"/>
    </row>
    <row r="398" spans="1:5">
      <c r="A398" s="19"/>
      <c r="B398" s="20"/>
      <c r="C398" s="20"/>
      <c r="D398" s="20"/>
      <c r="E398" s="20"/>
    </row>
    <row r="399" spans="1:5">
      <c r="A399" s="19"/>
      <c r="B399" s="20"/>
      <c r="C399" s="20"/>
      <c r="D399" s="20"/>
      <c r="E399" s="20"/>
    </row>
    <row r="400" spans="1:5">
      <c r="A400" s="19"/>
      <c r="B400" s="20"/>
      <c r="C400" s="20"/>
      <c r="D400" s="20"/>
      <c r="E400" s="20"/>
    </row>
    <row r="401" spans="1:5">
      <c r="A401" s="19"/>
      <c r="B401" s="20"/>
      <c r="C401" s="20"/>
      <c r="D401" s="20"/>
      <c r="E401" s="20"/>
    </row>
    <row r="402" spans="1:5">
      <c r="A402" s="19"/>
      <c r="B402" s="20"/>
      <c r="C402" s="20"/>
      <c r="D402" s="20"/>
      <c r="E402" s="20"/>
    </row>
    <row r="403" spans="1:5">
      <c r="A403" s="19"/>
      <c r="B403" s="20"/>
      <c r="C403" s="20"/>
      <c r="D403" s="20"/>
      <c r="E403" s="20"/>
    </row>
    <row r="404" spans="1:5">
      <c r="A404" s="19"/>
      <c r="B404" s="20"/>
      <c r="C404" s="20"/>
      <c r="D404" s="20"/>
      <c r="E404" s="20"/>
    </row>
    <row r="405" spans="1:5">
      <c r="A405" s="19"/>
      <c r="B405" s="20"/>
      <c r="C405" s="20"/>
      <c r="D405" s="20"/>
      <c r="E405" s="20"/>
    </row>
    <row r="406" spans="1:5">
      <c r="A406" s="19"/>
      <c r="B406" s="20"/>
      <c r="C406" s="20"/>
      <c r="D406" s="20"/>
      <c r="E406" s="20"/>
    </row>
    <row r="407" spans="1:5">
      <c r="A407" s="19"/>
      <c r="B407" s="20"/>
      <c r="C407" s="20"/>
      <c r="D407" s="20"/>
      <c r="E407" s="20"/>
    </row>
    <row r="408" spans="1:5">
      <c r="A408" s="19"/>
      <c r="B408" s="20"/>
      <c r="C408" s="20"/>
      <c r="D408" s="20"/>
      <c r="E408" s="20"/>
    </row>
    <row r="409" spans="1:5">
      <c r="A409" s="19"/>
      <c r="B409" s="20"/>
      <c r="C409" s="20"/>
      <c r="D409" s="20"/>
      <c r="E409" s="20"/>
    </row>
    <row r="410" spans="1:5">
      <c r="A410" s="19"/>
      <c r="B410" s="20"/>
      <c r="C410" s="20"/>
      <c r="D410" s="20"/>
      <c r="E410" s="20"/>
    </row>
    <row r="411" spans="1:5">
      <c r="A411" s="19"/>
      <c r="B411" s="20"/>
      <c r="C411" s="20"/>
      <c r="D411" s="20"/>
      <c r="E411" s="20"/>
    </row>
    <row r="412" spans="1:5">
      <c r="A412" s="19"/>
      <c r="B412" s="20"/>
      <c r="C412" s="20"/>
      <c r="D412" s="20"/>
      <c r="E412" s="20"/>
    </row>
    <row r="413" spans="1:5">
      <c r="A413" s="19"/>
      <c r="B413" s="20"/>
      <c r="C413" s="20"/>
      <c r="D413" s="20"/>
      <c r="E413" s="20"/>
    </row>
    <row r="414" spans="1:5">
      <c r="A414" s="19"/>
      <c r="B414" s="20"/>
      <c r="C414" s="20"/>
      <c r="D414" s="20"/>
      <c r="E414" s="20"/>
    </row>
    <row r="415" spans="1:5">
      <c r="A415" s="19"/>
      <c r="B415" s="20"/>
      <c r="C415" s="20"/>
      <c r="D415" s="20"/>
      <c r="E415" s="20"/>
    </row>
    <row r="416" spans="1:5">
      <c r="A416" s="19"/>
      <c r="B416" s="20"/>
      <c r="C416" s="20"/>
      <c r="D416" s="20"/>
      <c r="E416" s="20"/>
    </row>
    <row r="417" spans="1:5">
      <c r="A417" s="19"/>
      <c r="B417" s="20"/>
      <c r="C417" s="20"/>
      <c r="D417" s="20"/>
      <c r="E417" s="20"/>
    </row>
    <row r="418" spans="1:5">
      <c r="A418" s="19"/>
      <c r="B418" s="20"/>
      <c r="C418" s="20"/>
      <c r="D418" s="20"/>
      <c r="E418" s="20"/>
    </row>
    <row r="419" spans="1:5">
      <c r="A419" s="19"/>
      <c r="B419" s="20"/>
      <c r="C419" s="20"/>
      <c r="D419" s="20"/>
      <c r="E419" s="20"/>
    </row>
    <row r="420" spans="1:5">
      <c r="A420" s="19"/>
      <c r="B420" s="20"/>
      <c r="C420" s="20"/>
      <c r="D420" s="20"/>
      <c r="E420" s="20"/>
    </row>
    <row r="421" spans="1:5">
      <c r="A421" s="19"/>
      <c r="B421" s="20"/>
      <c r="C421" s="20"/>
      <c r="D421" s="20"/>
      <c r="E421" s="20"/>
    </row>
    <row r="422" spans="1:5">
      <c r="A422" s="19"/>
      <c r="B422" s="20"/>
      <c r="C422" s="20"/>
      <c r="D422" s="20"/>
      <c r="E422" s="20"/>
    </row>
    <row r="423" spans="1:5">
      <c r="A423" s="19"/>
      <c r="B423" s="20"/>
      <c r="C423" s="20"/>
      <c r="D423" s="20"/>
      <c r="E423" s="20"/>
    </row>
    <row r="424" spans="1:5">
      <c r="A424" s="19"/>
      <c r="B424" s="20"/>
      <c r="C424" s="20"/>
      <c r="D424" s="20"/>
      <c r="E424" s="20"/>
    </row>
    <row r="425" spans="1:5">
      <c r="A425" s="19"/>
      <c r="B425" s="20"/>
      <c r="C425" s="20"/>
      <c r="D425" s="20"/>
      <c r="E425" s="20"/>
    </row>
    <row r="426" spans="1:5">
      <c r="A426" s="19"/>
      <c r="B426" s="20"/>
      <c r="C426" s="20"/>
      <c r="D426" s="20"/>
      <c r="E426" s="20"/>
    </row>
    <row r="427" spans="1:5">
      <c r="A427" s="19"/>
      <c r="B427" s="20"/>
      <c r="C427" s="20"/>
      <c r="D427" s="20"/>
      <c r="E427" s="20"/>
    </row>
    <row r="428" spans="1:5">
      <c r="A428" s="19"/>
      <c r="B428" s="20"/>
      <c r="C428" s="20"/>
      <c r="D428" s="20"/>
      <c r="E428" s="20"/>
    </row>
    <row r="429" spans="1:5">
      <c r="A429" s="19"/>
      <c r="B429" s="20"/>
      <c r="C429" s="20"/>
      <c r="D429" s="20"/>
      <c r="E429" s="20"/>
    </row>
    <row r="430" spans="1:5">
      <c r="A430" s="19"/>
      <c r="B430" s="20"/>
      <c r="C430" s="20"/>
      <c r="D430" s="20"/>
      <c r="E430" s="20"/>
    </row>
    <row r="431" spans="1:5">
      <c r="A431" s="19"/>
      <c r="B431" s="20"/>
      <c r="C431" s="20"/>
      <c r="D431" s="20"/>
      <c r="E431" s="20"/>
    </row>
    <row r="432" spans="1:5">
      <c r="A432" s="19"/>
      <c r="B432" s="20"/>
      <c r="C432" s="20"/>
      <c r="D432" s="20"/>
      <c r="E432" s="20"/>
    </row>
    <row r="433" spans="1:5">
      <c r="A433" s="19"/>
      <c r="B433" s="20"/>
      <c r="C433" s="20"/>
      <c r="D433" s="20"/>
      <c r="E433" s="20"/>
    </row>
    <row r="434" spans="1:5">
      <c r="A434" s="19"/>
      <c r="B434" s="20"/>
      <c r="C434" s="20"/>
      <c r="D434" s="20"/>
      <c r="E434" s="20"/>
    </row>
    <row r="435" spans="1:5">
      <c r="A435" s="19"/>
      <c r="B435" s="20"/>
      <c r="C435" s="20"/>
      <c r="D435" s="20"/>
      <c r="E435" s="20"/>
    </row>
    <row r="436" spans="1:5">
      <c r="A436" s="19"/>
      <c r="B436" s="20"/>
      <c r="C436" s="20"/>
      <c r="D436" s="20"/>
      <c r="E436" s="20"/>
    </row>
    <row r="437" spans="1:5">
      <c r="A437" s="19"/>
      <c r="B437" s="20"/>
      <c r="C437" s="20"/>
      <c r="D437" s="20"/>
      <c r="E437" s="20"/>
    </row>
    <row r="438" spans="1:5">
      <c r="A438" s="19"/>
      <c r="B438" s="20"/>
      <c r="C438" s="20"/>
      <c r="D438" s="20"/>
      <c r="E438" s="20"/>
    </row>
    <row r="439" spans="1:5">
      <c r="A439" s="19"/>
      <c r="B439" s="20"/>
      <c r="C439" s="20"/>
      <c r="D439" s="20"/>
      <c r="E439" s="20"/>
    </row>
    <row r="440" spans="1:5">
      <c r="A440" s="19"/>
      <c r="B440" s="20"/>
      <c r="C440" s="20"/>
      <c r="D440" s="20"/>
      <c r="E440" s="20"/>
    </row>
    <row r="441" spans="1:5">
      <c r="A441" s="19"/>
      <c r="B441" s="20"/>
      <c r="C441" s="20"/>
      <c r="D441" s="20"/>
      <c r="E441" s="20"/>
    </row>
    <row r="442" spans="1:5">
      <c r="A442" s="19"/>
      <c r="B442" s="20"/>
      <c r="C442" s="20"/>
      <c r="D442" s="20"/>
      <c r="E442" s="20"/>
    </row>
    <row r="443" spans="1:5">
      <c r="A443" s="19"/>
      <c r="B443" s="20"/>
      <c r="C443" s="20"/>
      <c r="D443" s="20"/>
      <c r="E443" s="20"/>
    </row>
    <row r="444" spans="1:5">
      <c r="A444" s="19"/>
      <c r="B444" s="20"/>
      <c r="C444" s="20"/>
      <c r="D444" s="20"/>
      <c r="E444" s="20"/>
    </row>
    <row r="445" spans="1:5">
      <c r="A445" s="19"/>
      <c r="B445" s="20"/>
      <c r="C445" s="20"/>
      <c r="D445" s="20"/>
      <c r="E445" s="20"/>
    </row>
    <row r="446" spans="1:5">
      <c r="A446" s="19"/>
      <c r="B446" s="20"/>
      <c r="C446" s="20"/>
      <c r="D446" s="20"/>
      <c r="E446" s="20"/>
    </row>
    <row r="447" spans="1:5">
      <c r="A447" s="19"/>
      <c r="B447" s="20"/>
      <c r="C447" s="20"/>
      <c r="D447" s="20"/>
      <c r="E447" s="20"/>
    </row>
    <row r="448" spans="1:5">
      <c r="A448" s="19"/>
      <c r="B448" s="20"/>
      <c r="C448" s="20"/>
      <c r="D448" s="20"/>
      <c r="E448" s="20"/>
    </row>
    <row r="449" spans="1:5">
      <c r="A449" s="19"/>
      <c r="B449" s="20"/>
      <c r="C449" s="20"/>
      <c r="D449" s="20"/>
      <c r="E449" s="20"/>
    </row>
    <row r="450" spans="1:5">
      <c r="A450" s="19"/>
      <c r="B450" s="20"/>
      <c r="C450" s="20"/>
      <c r="D450" s="20"/>
      <c r="E450" s="20"/>
    </row>
    <row r="451" spans="1:5">
      <c r="A451" s="19"/>
      <c r="B451" s="20"/>
      <c r="C451" s="20"/>
      <c r="D451" s="20"/>
      <c r="E451" s="20"/>
    </row>
    <row r="452" spans="1:5">
      <c r="A452" s="19"/>
      <c r="B452" s="20"/>
      <c r="C452" s="20"/>
      <c r="D452" s="20"/>
      <c r="E452" s="20"/>
    </row>
    <row r="453" spans="1:5">
      <c r="A453" s="19"/>
      <c r="B453" s="20"/>
      <c r="C453" s="20"/>
      <c r="D453" s="20"/>
      <c r="E453" s="20"/>
    </row>
    <row r="454" spans="1:5">
      <c r="A454" s="19"/>
      <c r="B454" s="20"/>
      <c r="C454" s="20"/>
      <c r="D454" s="20"/>
      <c r="E454" s="20"/>
    </row>
    <row r="455" spans="1:5">
      <c r="A455" s="19"/>
      <c r="B455" s="20"/>
      <c r="C455" s="20"/>
      <c r="D455" s="20"/>
      <c r="E455" s="20"/>
    </row>
    <row r="456" spans="1:5">
      <c r="A456" s="19"/>
      <c r="B456" s="20"/>
      <c r="C456" s="20"/>
      <c r="D456" s="20"/>
      <c r="E456" s="20"/>
    </row>
    <row r="457" spans="1:5">
      <c r="A457" s="19"/>
      <c r="B457" s="20"/>
      <c r="C457" s="20"/>
      <c r="D457" s="20"/>
      <c r="E457" s="20"/>
    </row>
    <row r="458" spans="1:5">
      <c r="A458" s="19"/>
      <c r="B458" s="20"/>
      <c r="C458" s="20"/>
      <c r="D458" s="20"/>
      <c r="E458" s="20"/>
    </row>
    <row r="459" spans="1:5">
      <c r="A459" s="19"/>
      <c r="B459" s="20"/>
      <c r="C459" s="20"/>
      <c r="D459" s="20"/>
      <c r="E459" s="20"/>
    </row>
    <row r="460" spans="1:5">
      <c r="A460" s="19"/>
      <c r="B460" s="20"/>
      <c r="C460" s="20"/>
      <c r="D460" s="20"/>
      <c r="E460" s="20"/>
    </row>
    <row r="461" spans="1:5">
      <c r="A461" s="19"/>
      <c r="B461" s="20"/>
      <c r="C461" s="20"/>
      <c r="D461" s="20"/>
      <c r="E461" s="20"/>
    </row>
    <row r="462" spans="1:5">
      <c r="A462" s="19"/>
      <c r="B462" s="20"/>
      <c r="C462" s="20"/>
      <c r="D462" s="20"/>
      <c r="E462" s="20"/>
    </row>
    <row r="463" spans="1:5">
      <c r="A463" s="19"/>
      <c r="B463" s="20"/>
      <c r="C463" s="20"/>
      <c r="D463" s="20"/>
      <c r="E463" s="20"/>
    </row>
    <row r="464" spans="1:5">
      <c r="A464" s="19"/>
      <c r="B464" s="20"/>
      <c r="C464" s="20"/>
      <c r="D464" s="20"/>
      <c r="E464" s="20"/>
    </row>
    <row r="465" spans="1:5">
      <c r="A465" s="19"/>
      <c r="B465" s="20"/>
      <c r="C465" s="20"/>
      <c r="D465" s="20"/>
      <c r="E465" s="20"/>
    </row>
    <row r="466" spans="1:5">
      <c r="A466" s="19"/>
      <c r="B466" s="20"/>
      <c r="C466" s="20"/>
      <c r="D466" s="20"/>
      <c r="E466" s="20"/>
    </row>
    <row r="467" spans="1:5">
      <c r="A467" s="19"/>
      <c r="B467" s="20"/>
      <c r="C467" s="20"/>
      <c r="D467" s="20"/>
      <c r="E467" s="20"/>
    </row>
    <row r="468" spans="1:5">
      <c r="A468" s="19"/>
      <c r="B468" s="20"/>
      <c r="C468" s="20"/>
      <c r="D468" s="20"/>
      <c r="E468" s="20"/>
    </row>
    <row r="469" spans="1:5">
      <c r="A469" s="19"/>
      <c r="B469" s="20"/>
      <c r="C469" s="20"/>
      <c r="D469" s="20"/>
      <c r="E469" s="20"/>
    </row>
    <row r="470" spans="1:5">
      <c r="A470" s="19"/>
      <c r="B470" s="20"/>
      <c r="C470" s="20"/>
      <c r="D470" s="20"/>
      <c r="E470" s="20"/>
    </row>
    <row r="471" spans="1:5">
      <c r="A471" s="19"/>
      <c r="B471" s="20"/>
      <c r="C471" s="20"/>
      <c r="D471" s="20"/>
      <c r="E471" s="20"/>
    </row>
    <row r="472" spans="1:5">
      <c r="A472" s="19"/>
      <c r="B472" s="20"/>
      <c r="C472" s="20"/>
      <c r="D472" s="20"/>
      <c r="E472" s="20"/>
    </row>
    <row r="473" spans="1:5">
      <c r="A473" s="19"/>
      <c r="B473" s="20"/>
      <c r="C473" s="20"/>
      <c r="D473" s="20"/>
      <c r="E473" s="20"/>
    </row>
    <row r="474" spans="1:5">
      <c r="A474" s="19"/>
      <c r="B474" s="20"/>
      <c r="C474" s="20"/>
      <c r="D474" s="20"/>
      <c r="E474" s="20"/>
    </row>
    <row r="475" spans="1:5">
      <c r="A475" s="19"/>
      <c r="B475" s="20"/>
      <c r="C475" s="20"/>
      <c r="D475" s="20"/>
      <c r="E475" s="20"/>
    </row>
    <row r="476" spans="1:5">
      <c r="A476" s="19"/>
      <c r="B476" s="20"/>
      <c r="C476" s="20"/>
      <c r="D476" s="20"/>
      <c r="E476" s="20"/>
    </row>
    <row r="477" spans="1:5">
      <c r="A477" s="19"/>
      <c r="B477" s="20"/>
      <c r="C477" s="20"/>
      <c r="D477" s="20"/>
      <c r="E477" s="20"/>
    </row>
    <row r="478" spans="1:5">
      <c r="A478" s="19"/>
      <c r="B478" s="20"/>
      <c r="C478" s="20"/>
      <c r="D478" s="20"/>
      <c r="E478" s="20"/>
    </row>
    <row r="479" spans="1:5">
      <c r="A479" s="19"/>
      <c r="B479" s="20"/>
      <c r="C479" s="20"/>
      <c r="D479" s="20"/>
      <c r="E479" s="20"/>
    </row>
    <row r="480" spans="1:5">
      <c r="A480" s="19"/>
      <c r="B480" s="20"/>
      <c r="C480" s="20"/>
      <c r="D480" s="20"/>
      <c r="E480" s="20"/>
    </row>
    <row r="481" spans="1:5">
      <c r="A481" s="19"/>
      <c r="B481" s="20"/>
      <c r="C481" s="20"/>
      <c r="D481" s="20"/>
      <c r="E481" s="20"/>
    </row>
    <row r="482" spans="1:5">
      <c r="A482" s="19"/>
      <c r="B482" s="20"/>
      <c r="C482" s="20"/>
      <c r="D482" s="20"/>
      <c r="E482" s="20"/>
    </row>
    <row r="483" spans="1:5">
      <c r="A483" s="19"/>
      <c r="B483" s="20"/>
      <c r="C483" s="20"/>
      <c r="D483" s="20"/>
      <c r="E483" s="20"/>
    </row>
    <row r="484" spans="1:5">
      <c r="A484" s="19"/>
      <c r="B484" s="20"/>
      <c r="C484" s="20"/>
      <c r="D484" s="20"/>
      <c r="E484" s="20"/>
    </row>
    <row r="485" spans="1:5">
      <c r="A485" s="19"/>
      <c r="B485" s="20"/>
      <c r="C485" s="20"/>
      <c r="D485" s="20"/>
      <c r="E485" s="20"/>
    </row>
    <row r="486" spans="1:5">
      <c r="A486" s="19"/>
      <c r="B486" s="20"/>
      <c r="C486" s="20"/>
      <c r="D486" s="20"/>
      <c r="E486" s="20"/>
    </row>
    <row r="487" spans="1:5">
      <c r="A487" s="19"/>
      <c r="B487" s="20"/>
      <c r="C487" s="20"/>
      <c r="D487" s="20"/>
      <c r="E487" s="20"/>
    </row>
    <row r="488" spans="1:5">
      <c r="A488" s="19"/>
      <c r="B488" s="20"/>
      <c r="C488" s="20"/>
      <c r="D488" s="20"/>
      <c r="E488" s="20"/>
    </row>
    <row r="489" spans="1:5">
      <c r="A489" s="19"/>
      <c r="B489" s="20"/>
      <c r="C489" s="20"/>
      <c r="D489" s="20"/>
      <c r="E489" s="20"/>
    </row>
    <row r="490" spans="1:5">
      <c r="A490" s="19"/>
      <c r="B490" s="20"/>
      <c r="C490" s="20"/>
      <c r="D490" s="20"/>
      <c r="E490" s="20"/>
    </row>
    <row r="491" spans="1:5">
      <c r="A491" s="19"/>
      <c r="B491" s="20"/>
      <c r="C491" s="20"/>
      <c r="D491" s="20"/>
      <c r="E491" s="20"/>
    </row>
    <row r="492" spans="1:5">
      <c r="A492" s="19"/>
      <c r="B492" s="20"/>
      <c r="C492" s="20"/>
      <c r="D492" s="20"/>
      <c r="E492" s="20"/>
    </row>
    <row r="493" spans="1:5">
      <c r="A493" s="19"/>
      <c r="B493" s="20"/>
      <c r="C493" s="20"/>
      <c r="D493" s="20"/>
      <c r="E493" s="20"/>
    </row>
    <row r="494" spans="1:5">
      <c r="A494" s="19"/>
      <c r="B494" s="20"/>
      <c r="C494" s="20"/>
      <c r="D494" s="20"/>
      <c r="E494" s="20"/>
    </row>
    <row r="495" spans="1:5">
      <c r="A495" s="19"/>
      <c r="B495" s="20"/>
      <c r="C495" s="20"/>
      <c r="D495" s="20"/>
      <c r="E495" s="20"/>
    </row>
    <row r="496" spans="1:5">
      <c r="A496" s="19"/>
      <c r="B496" s="20"/>
      <c r="C496" s="20"/>
      <c r="D496" s="20"/>
      <c r="E496" s="20"/>
    </row>
    <row r="497" spans="1:5">
      <c r="A497" s="19"/>
      <c r="B497" s="20"/>
      <c r="C497" s="20"/>
      <c r="D497" s="20"/>
      <c r="E497" s="20"/>
    </row>
    <row r="498" spans="1:5">
      <c r="A498" s="19"/>
      <c r="B498" s="20"/>
      <c r="C498" s="20"/>
      <c r="D498" s="20"/>
      <c r="E498" s="20"/>
    </row>
    <row r="499" spans="1:5">
      <c r="A499" s="19"/>
      <c r="B499" s="20"/>
      <c r="C499" s="20"/>
      <c r="D499" s="20"/>
      <c r="E499" s="20"/>
    </row>
    <row r="500" spans="1:5">
      <c r="A500" s="19"/>
      <c r="B500" s="20"/>
      <c r="C500" s="20"/>
      <c r="D500" s="20"/>
      <c r="E500" s="20"/>
    </row>
    <row r="501" spans="1:5">
      <c r="A501" s="19"/>
      <c r="B501" s="20"/>
      <c r="C501" s="20"/>
      <c r="D501" s="20"/>
      <c r="E501" s="20"/>
    </row>
    <row r="502" spans="1:5">
      <c r="A502" s="19"/>
      <c r="B502" s="20"/>
      <c r="C502" s="20"/>
      <c r="D502" s="20"/>
      <c r="E502" s="20"/>
    </row>
    <row r="503" spans="1:5">
      <c r="A503" s="19"/>
      <c r="B503" s="20"/>
      <c r="C503" s="20"/>
      <c r="D503" s="20"/>
      <c r="E503" s="20"/>
    </row>
    <row r="504" spans="1:5">
      <c r="A504" s="19"/>
      <c r="B504" s="20"/>
      <c r="C504" s="20"/>
      <c r="D504" s="20"/>
      <c r="E504" s="20"/>
    </row>
    <row r="505" spans="1:5">
      <c r="A505" s="19"/>
      <c r="B505" s="20"/>
      <c r="C505" s="20"/>
      <c r="D505" s="20"/>
      <c r="E505" s="20"/>
    </row>
    <row r="506" spans="1:5">
      <c r="A506" s="19"/>
      <c r="B506" s="20"/>
      <c r="C506" s="20"/>
      <c r="D506" s="20"/>
      <c r="E506" s="20"/>
    </row>
    <row r="507" spans="1:5">
      <c r="A507" s="19"/>
      <c r="B507" s="20"/>
      <c r="C507" s="20"/>
      <c r="D507" s="20"/>
      <c r="E507" s="20"/>
    </row>
    <row r="508" spans="1:5">
      <c r="A508" s="19"/>
      <c r="B508" s="20"/>
      <c r="C508" s="20"/>
      <c r="D508" s="20"/>
      <c r="E508" s="20"/>
    </row>
    <row r="509" spans="1:5">
      <c r="A509" s="19"/>
      <c r="B509" s="20"/>
      <c r="C509" s="20"/>
      <c r="D509" s="20"/>
      <c r="E509" s="20"/>
    </row>
    <row r="510" spans="1:5">
      <c r="A510" s="19"/>
      <c r="B510" s="20"/>
      <c r="C510" s="20"/>
      <c r="D510" s="20"/>
      <c r="E510" s="20"/>
    </row>
    <row r="511" spans="1:5">
      <c r="A511" s="19"/>
      <c r="B511" s="20"/>
      <c r="C511" s="20"/>
      <c r="D511" s="20"/>
      <c r="E511" s="20"/>
    </row>
    <row r="512" spans="1:5">
      <c r="A512" s="19"/>
      <c r="B512" s="20"/>
      <c r="C512" s="20"/>
      <c r="D512" s="20"/>
      <c r="E512" s="20"/>
    </row>
    <row r="513" spans="1:5">
      <c r="A513" s="19"/>
      <c r="B513" s="20"/>
      <c r="C513" s="20"/>
      <c r="D513" s="20"/>
      <c r="E513" s="20"/>
    </row>
    <row r="514" spans="1:5">
      <c r="A514" s="19"/>
      <c r="B514" s="20"/>
      <c r="C514" s="20"/>
      <c r="D514" s="20"/>
      <c r="E514" s="20"/>
    </row>
    <row r="515" spans="1:5">
      <c r="A515" s="19"/>
      <c r="B515" s="20"/>
      <c r="C515" s="20"/>
      <c r="D515" s="20"/>
      <c r="E515" s="20"/>
    </row>
    <row r="516" spans="1:5">
      <c r="A516" s="19"/>
      <c r="B516" s="20"/>
      <c r="C516" s="20"/>
      <c r="D516" s="20"/>
      <c r="E516" s="20"/>
    </row>
    <row r="517" spans="1:5">
      <c r="A517" s="19"/>
      <c r="B517" s="20"/>
      <c r="C517" s="20"/>
      <c r="D517" s="20"/>
      <c r="E517" s="20"/>
    </row>
    <row r="518" spans="1:5">
      <c r="A518" s="19"/>
      <c r="B518" s="20"/>
      <c r="C518" s="20"/>
      <c r="D518" s="20"/>
      <c r="E518" s="20"/>
    </row>
    <row r="519" spans="1:5">
      <c r="A519" s="19"/>
      <c r="B519" s="20"/>
      <c r="C519" s="20"/>
      <c r="D519" s="20"/>
      <c r="E519" s="20"/>
    </row>
    <row r="520" spans="1:5">
      <c r="A520" s="19"/>
      <c r="B520" s="20"/>
      <c r="C520" s="20"/>
      <c r="D520" s="20"/>
      <c r="E520" s="20"/>
    </row>
    <row r="521" spans="1:5">
      <c r="A521" s="19"/>
      <c r="B521" s="20"/>
      <c r="C521" s="20"/>
      <c r="D521" s="20"/>
      <c r="E521" s="20"/>
    </row>
    <row r="522" spans="1:5">
      <c r="A522" s="19"/>
      <c r="B522" s="20"/>
      <c r="C522" s="20"/>
      <c r="D522" s="20"/>
      <c r="E522" s="20"/>
    </row>
    <row r="523" spans="1:5">
      <c r="A523" s="19"/>
      <c r="B523" s="20"/>
      <c r="C523" s="20"/>
      <c r="D523" s="20"/>
      <c r="E523" s="20"/>
    </row>
    <row r="524" spans="1:5">
      <c r="A524" s="19"/>
      <c r="B524" s="20"/>
      <c r="C524" s="20"/>
      <c r="D524" s="20"/>
      <c r="E524" s="20"/>
    </row>
    <row r="525" spans="1:5">
      <c r="A525" s="19"/>
      <c r="B525" s="20"/>
      <c r="C525" s="20"/>
      <c r="D525" s="20"/>
      <c r="E525" s="20"/>
    </row>
    <row r="526" spans="1:5">
      <c r="A526" s="19"/>
      <c r="B526" s="20"/>
      <c r="C526" s="20"/>
      <c r="D526" s="20"/>
      <c r="E526" s="20"/>
    </row>
    <row r="527" spans="1:5">
      <c r="A527" s="19"/>
      <c r="B527" s="20"/>
      <c r="C527" s="20"/>
      <c r="D527" s="20"/>
      <c r="E527" s="20"/>
    </row>
    <row r="528" spans="1:5">
      <c r="A528" s="19"/>
      <c r="B528" s="20"/>
      <c r="C528" s="20"/>
      <c r="D528" s="20"/>
      <c r="E528" s="20"/>
    </row>
    <row r="529" spans="1:5">
      <c r="A529" s="19"/>
      <c r="B529" s="20"/>
      <c r="C529" s="20"/>
      <c r="D529" s="20"/>
      <c r="E529" s="20"/>
    </row>
    <row r="530" spans="1:5">
      <c r="A530" s="19"/>
      <c r="B530" s="20"/>
      <c r="C530" s="20"/>
      <c r="D530" s="20"/>
      <c r="E530" s="20"/>
    </row>
    <row r="531" spans="1:5">
      <c r="A531" s="19"/>
      <c r="B531" s="20"/>
      <c r="C531" s="20"/>
      <c r="D531" s="20"/>
      <c r="E531" s="20"/>
    </row>
    <row r="532" spans="1:5">
      <c r="A532" s="19"/>
      <c r="B532" s="20"/>
      <c r="C532" s="20"/>
      <c r="D532" s="20"/>
      <c r="E532" s="20"/>
    </row>
    <row r="533" spans="1:5">
      <c r="A533" s="19"/>
      <c r="B533" s="20"/>
      <c r="C533" s="20"/>
      <c r="D533" s="20"/>
      <c r="E533" s="20"/>
    </row>
    <row r="534" spans="1:5">
      <c r="A534" s="19"/>
      <c r="B534" s="20"/>
      <c r="C534" s="20"/>
      <c r="D534" s="20"/>
      <c r="E534" s="20"/>
    </row>
    <row r="535" spans="1:5">
      <c r="A535" s="19"/>
      <c r="B535" s="20"/>
      <c r="C535" s="20"/>
      <c r="D535" s="20"/>
      <c r="E535" s="20"/>
    </row>
    <row r="536" spans="1:5">
      <c r="A536" s="19"/>
      <c r="B536" s="20"/>
      <c r="C536" s="20"/>
      <c r="D536" s="20"/>
      <c r="E536" s="20"/>
    </row>
    <row r="537" spans="1:5">
      <c r="A537" s="19"/>
      <c r="B537" s="20"/>
      <c r="C537" s="20"/>
      <c r="D537" s="20"/>
      <c r="E537" s="20"/>
    </row>
    <row r="538" spans="1:5">
      <c r="A538" s="19"/>
      <c r="B538" s="20"/>
      <c r="C538" s="20"/>
      <c r="D538" s="20"/>
      <c r="E538" s="20"/>
    </row>
    <row r="539" spans="1:5">
      <c r="A539" s="19"/>
      <c r="B539" s="20"/>
      <c r="C539" s="20"/>
      <c r="D539" s="20"/>
      <c r="E539" s="20"/>
    </row>
    <row r="540" spans="1:5">
      <c r="A540" s="19"/>
      <c r="B540" s="20"/>
      <c r="C540" s="20"/>
      <c r="D540" s="20"/>
      <c r="E540" s="20"/>
    </row>
    <row r="541" spans="1:5">
      <c r="A541" s="19"/>
      <c r="B541" s="20"/>
      <c r="C541" s="20"/>
      <c r="D541" s="20"/>
      <c r="E541" s="20"/>
    </row>
    <row r="542" spans="1:5">
      <c r="A542" s="19"/>
      <c r="B542" s="20"/>
      <c r="C542" s="20"/>
      <c r="D542" s="20"/>
      <c r="E542" s="20"/>
    </row>
    <row r="543" spans="1:5">
      <c r="A543" s="19"/>
      <c r="B543" s="20"/>
      <c r="C543" s="20"/>
      <c r="D543" s="20"/>
      <c r="E543" s="20"/>
    </row>
    <row r="544" spans="1:5">
      <c r="A544" s="19"/>
      <c r="B544" s="20"/>
      <c r="C544" s="20"/>
      <c r="D544" s="20"/>
      <c r="E544" s="20"/>
    </row>
    <row r="545" spans="1:5">
      <c r="A545" s="19"/>
      <c r="B545" s="20"/>
      <c r="C545" s="20"/>
      <c r="D545" s="20"/>
      <c r="E545" s="20"/>
    </row>
    <row r="546" spans="1:5">
      <c r="A546" s="19"/>
      <c r="B546" s="20"/>
      <c r="C546" s="20"/>
      <c r="D546" s="20"/>
      <c r="E546" s="20"/>
    </row>
    <row r="547" spans="1:5">
      <c r="A547" s="19"/>
      <c r="B547" s="20"/>
      <c r="C547" s="20"/>
      <c r="D547" s="20"/>
      <c r="E547" s="20"/>
    </row>
    <row r="548" spans="1:5">
      <c r="A548" s="19"/>
      <c r="B548" s="20"/>
      <c r="C548" s="20"/>
      <c r="D548" s="20"/>
      <c r="E548" s="20"/>
    </row>
    <row r="549" spans="1:5">
      <c r="A549" s="19"/>
      <c r="B549" s="20"/>
      <c r="C549" s="20"/>
      <c r="D549" s="20"/>
      <c r="E549" s="20"/>
    </row>
    <row r="550" spans="1:5">
      <c r="A550" s="19"/>
      <c r="B550" s="20"/>
      <c r="C550" s="20"/>
      <c r="D550" s="20"/>
      <c r="E550" s="20"/>
    </row>
    <row r="551" spans="1:5">
      <c r="A551" s="19"/>
      <c r="B551" s="20"/>
      <c r="C551" s="20"/>
      <c r="D551" s="20"/>
      <c r="E551" s="20"/>
    </row>
    <row r="552" spans="1:5">
      <c r="A552" s="19"/>
      <c r="B552" s="20"/>
      <c r="C552" s="20"/>
      <c r="D552" s="20"/>
      <c r="E552" s="20"/>
    </row>
    <row r="553" spans="1:5">
      <c r="A553" s="19"/>
      <c r="B553" s="20"/>
      <c r="C553" s="20"/>
      <c r="D553" s="20"/>
      <c r="E553" s="20"/>
    </row>
    <row r="554" spans="1:5">
      <c r="A554" s="19"/>
      <c r="B554" s="20"/>
      <c r="C554" s="20"/>
      <c r="D554" s="20"/>
      <c r="E554" s="20"/>
    </row>
    <row r="555" spans="1:5">
      <c r="A555" s="19"/>
      <c r="B555" s="20"/>
      <c r="C555" s="20"/>
      <c r="D555" s="20"/>
      <c r="E555" s="20"/>
    </row>
    <row r="556" spans="1:5">
      <c r="A556" s="19"/>
      <c r="B556" s="20"/>
      <c r="C556" s="20"/>
      <c r="D556" s="20"/>
      <c r="E556" s="20"/>
    </row>
    <row r="557" spans="1:5">
      <c r="A557" s="19"/>
      <c r="B557" s="20"/>
      <c r="C557" s="20"/>
      <c r="D557" s="20"/>
      <c r="E557" s="20"/>
    </row>
    <row r="558" spans="1:5">
      <c r="A558" s="19"/>
      <c r="B558" s="20"/>
      <c r="C558" s="20"/>
      <c r="D558" s="20"/>
      <c r="E558" s="20"/>
    </row>
    <row r="559" spans="1:5">
      <c r="A559" s="19"/>
      <c r="B559" s="20"/>
      <c r="C559" s="20"/>
      <c r="D559" s="20"/>
      <c r="E559" s="20"/>
    </row>
    <row r="560" spans="1:5">
      <c r="A560" s="19"/>
      <c r="B560" s="20"/>
      <c r="C560" s="20"/>
      <c r="D560" s="20"/>
      <c r="E560" s="20"/>
    </row>
    <row r="561" spans="1:5">
      <c r="A561" s="19"/>
      <c r="B561" s="20"/>
      <c r="C561" s="20"/>
      <c r="D561" s="20"/>
      <c r="E561" s="20"/>
    </row>
    <row r="562" spans="1:5">
      <c r="A562" s="19"/>
      <c r="B562" s="20"/>
      <c r="C562" s="20"/>
      <c r="D562" s="20"/>
      <c r="E562" s="20"/>
    </row>
    <row r="563" spans="1:5">
      <c r="A563" s="19"/>
      <c r="B563" s="20"/>
      <c r="C563" s="20"/>
      <c r="D563" s="20"/>
      <c r="E563" s="20"/>
    </row>
    <row r="564" spans="1:5">
      <c r="A564" s="19"/>
      <c r="B564" s="20"/>
      <c r="C564" s="20"/>
      <c r="D564" s="20"/>
      <c r="E564" s="20"/>
    </row>
    <row r="565" spans="1:5">
      <c r="A565" s="19"/>
      <c r="B565" s="20"/>
      <c r="C565" s="20"/>
      <c r="D565" s="20"/>
      <c r="E565" s="20"/>
    </row>
    <row r="566" spans="1:5">
      <c r="A566" s="19"/>
      <c r="B566" s="20"/>
      <c r="C566" s="20"/>
      <c r="D566" s="20"/>
      <c r="E566" s="20"/>
    </row>
    <row r="567" spans="1:5">
      <c r="A567" s="19"/>
      <c r="B567" s="20"/>
      <c r="C567" s="20"/>
      <c r="D567" s="20"/>
      <c r="E567" s="20"/>
    </row>
    <row r="568" spans="1:5">
      <c r="A568" s="19"/>
      <c r="B568" s="20"/>
      <c r="C568" s="20"/>
      <c r="D568" s="20"/>
      <c r="E568" s="20"/>
    </row>
    <row r="569" spans="1:5">
      <c r="A569" s="19"/>
      <c r="B569" s="20"/>
      <c r="C569" s="20"/>
      <c r="D569" s="20"/>
      <c r="E569" s="20"/>
    </row>
    <row r="570" spans="1:5">
      <c r="A570" s="19"/>
      <c r="B570" s="20"/>
      <c r="C570" s="20"/>
      <c r="D570" s="20"/>
      <c r="E570" s="20"/>
    </row>
    <row r="571" spans="1:5">
      <c r="A571" s="19"/>
      <c r="B571" s="20"/>
      <c r="C571" s="20"/>
      <c r="D571" s="20"/>
      <c r="E571" s="20"/>
    </row>
    <row r="572" spans="1:5">
      <c r="A572" s="19"/>
      <c r="B572" s="20"/>
      <c r="C572" s="20"/>
      <c r="D572" s="20"/>
      <c r="E572" s="20"/>
    </row>
    <row r="573" spans="1:5">
      <c r="A573" s="19"/>
      <c r="B573" s="20"/>
      <c r="C573" s="20"/>
      <c r="D573" s="20"/>
      <c r="E573" s="20"/>
    </row>
    <row r="574" spans="1:5">
      <c r="A574" s="19"/>
      <c r="B574" s="20"/>
      <c r="C574" s="20"/>
      <c r="D574" s="20"/>
      <c r="E574" s="20"/>
    </row>
    <row r="575" spans="1:5">
      <c r="A575" s="19"/>
      <c r="B575" s="20"/>
      <c r="C575" s="20"/>
      <c r="D575" s="20"/>
      <c r="E575" s="20"/>
    </row>
    <row r="576" spans="1:5">
      <c r="A576" s="19"/>
      <c r="B576" s="20"/>
      <c r="C576" s="20"/>
      <c r="D576" s="20"/>
      <c r="E576" s="20"/>
    </row>
    <row r="577" spans="1:5">
      <c r="A577" s="19"/>
      <c r="B577" s="20"/>
      <c r="C577" s="20"/>
      <c r="D577" s="20"/>
      <c r="E577" s="20"/>
    </row>
    <row r="578" spans="1:5">
      <c r="A578" s="19"/>
      <c r="B578" s="20"/>
      <c r="C578" s="20"/>
      <c r="D578" s="20"/>
      <c r="E578" s="20"/>
    </row>
    <row r="579" spans="1:5">
      <c r="A579" s="19"/>
      <c r="B579" s="20"/>
      <c r="C579" s="20"/>
      <c r="D579" s="20"/>
      <c r="E579" s="20"/>
    </row>
    <row r="580" spans="1:5">
      <c r="A580" s="19"/>
      <c r="B580" s="20"/>
      <c r="C580" s="20"/>
      <c r="D580" s="20"/>
      <c r="E580" s="20"/>
    </row>
    <row r="581" spans="1:5">
      <c r="A581" s="19"/>
      <c r="B581" s="20"/>
      <c r="C581" s="20"/>
      <c r="D581" s="20"/>
      <c r="E581" s="20"/>
    </row>
    <row r="582" spans="1:5">
      <c r="A582" s="19"/>
      <c r="B582" s="20"/>
      <c r="C582" s="20"/>
      <c r="D582" s="20"/>
      <c r="E582" s="20"/>
    </row>
    <row r="583" spans="1:5">
      <c r="A583" s="19"/>
      <c r="B583" s="20"/>
      <c r="C583" s="20"/>
      <c r="D583" s="20"/>
      <c r="E583" s="20"/>
    </row>
    <row r="584" spans="1:5">
      <c r="A584" s="19"/>
      <c r="B584" s="20"/>
      <c r="C584" s="20"/>
      <c r="D584" s="20"/>
      <c r="E584" s="20"/>
    </row>
    <row r="585" spans="1:5">
      <c r="A585" s="19"/>
      <c r="B585" s="20"/>
      <c r="C585" s="20"/>
      <c r="D585" s="20"/>
      <c r="E585" s="20"/>
    </row>
    <row r="586" spans="1:5">
      <c r="A586" s="19"/>
      <c r="B586" s="20"/>
      <c r="C586" s="20"/>
      <c r="D586" s="20"/>
      <c r="E586" s="20"/>
    </row>
    <row r="587" spans="1:5">
      <c r="A587" s="19"/>
      <c r="B587" s="20"/>
      <c r="C587" s="20"/>
      <c r="D587" s="20"/>
      <c r="E587" s="20"/>
    </row>
    <row r="588" spans="1:5">
      <c r="A588" s="19"/>
      <c r="B588" s="20"/>
      <c r="C588" s="20"/>
      <c r="D588" s="20"/>
      <c r="E588" s="20"/>
    </row>
    <row r="589" spans="1:5">
      <c r="A589" s="19"/>
      <c r="B589" s="20"/>
      <c r="C589" s="20"/>
      <c r="D589" s="20"/>
      <c r="E589" s="20"/>
    </row>
    <row r="590" spans="1:5">
      <c r="A590" s="19"/>
      <c r="B590" s="20"/>
      <c r="C590" s="20"/>
      <c r="D590" s="20"/>
      <c r="E590" s="20"/>
    </row>
    <row r="591" spans="1:5">
      <c r="A591" s="19"/>
      <c r="B591" s="20"/>
      <c r="C591" s="20"/>
      <c r="D591" s="20"/>
      <c r="E591" s="20"/>
    </row>
    <row r="592" spans="1:5">
      <c r="A592" s="19"/>
      <c r="B592" s="20"/>
      <c r="C592" s="20"/>
      <c r="D592" s="20"/>
      <c r="E592" s="20"/>
    </row>
    <row r="593" spans="1:5">
      <c r="A593" s="19"/>
      <c r="B593" s="20"/>
      <c r="C593" s="20"/>
      <c r="D593" s="20"/>
      <c r="E593" s="20"/>
    </row>
    <row r="594" spans="1:5">
      <c r="A594" s="19"/>
      <c r="B594" s="20"/>
      <c r="C594" s="20"/>
      <c r="D594" s="20"/>
      <c r="E594" s="20"/>
    </row>
    <row r="595" spans="1:5">
      <c r="A595" s="19"/>
      <c r="B595" s="20"/>
      <c r="C595" s="20"/>
      <c r="D595" s="20"/>
      <c r="E595" s="20"/>
    </row>
    <row r="596" spans="1:5">
      <c r="A596" s="19"/>
      <c r="B596" s="20"/>
      <c r="C596" s="20"/>
      <c r="D596" s="20"/>
      <c r="E596" s="20"/>
    </row>
    <row r="597" spans="1:5">
      <c r="A597" s="19"/>
      <c r="B597" s="20"/>
      <c r="C597" s="20"/>
      <c r="D597" s="20"/>
      <c r="E597" s="20"/>
    </row>
    <row r="598" spans="1:5">
      <c r="A598" s="19"/>
      <c r="B598" s="20"/>
      <c r="C598" s="20"/>
      <c r="D598" s="20"/>
      <c r="E598" s="20"/>
    </row>
    <row r="599" spans="1:5">
      <c r="A599" s="19"/>
      <c r="B599" s="20"/>
      <c r="C599" s="20"/>
      <c r="D599" s="20"/>
      <c r="E599" s="20"/>
    </row>
    <row r="600" spans="1:5">
      <c r="A600" s="19"/>
      <c r="B600" s="20"/>
      <c r="C600" s="20"/>
      <c r="D600" s="20"/>
      <c r="E600" s="20"/>
    </row>
    <row r="601" spans="1:5">
      <c r="A601" s="19"/>
      <c r="B601" s="20"/>
      <c r="C601" s="20"/>
      <c r="D601" s="20"/>
      <c r="E601" s="20"/>
    </row>
    <row r="602" spans="1:5">
      <c r="A602" s="19"/>
      <c r="B602" s="20"/>
      <c r="C602" s="20"/>
      <c r="D602" s="20"/>
      <c r="E602" s="20"/>
    </row>
    <row r="603" spans="1:5">
      <c r="A603" s="19"/>
      <c r="B603" s="20"/>
      <c r="C603" s="20"/>
      <c r="D603" s="20"/>
      <c r="E603" s="20"/>
    </row>
    <row r="604" spans="1:5">
      <c r="A604" s="19"/>
      <c r="B604" s="20"/>
      <c r="C604" s="20"/>
      <c r="D604" s="20"/>
      <c r="E604" s="20"/>
    </row>
    <row r="605" spans="1:5">
      <c r="A605" s="19"/>
      <c r="B605" s="20"/>
      <c r="C605" s="20"/>
      <c r="D605" s="20"/>
      <c r="E605" s="20"/>
    </row>
    <row r="606" spans="1:5">
      <c r="A606" s="19"/>
      <c r="B606" s="20"/>
      <c r="C606" s="20"/>
      <c r="D606" s="20"/>
      <c r="E606" s="20"/>
    </row>
    <row r="607" spans="1:5">
      <c r="A607" s="19"/>
      <c r="B607" s="20"/>
      <c r="C607" s="20"/>
      <c r="D607" s="20"/>
      <c r="E607" s="20"/>
    </row>
    <row r="608" spans="1:5">
      <c r="A608" s="19"/>
      <c r="B608" s="20"/>
      <c r="C608" s="20"/>
      <c r="D608" s="20"/>
      <c r="E608" s="20"/>
    </row>
    <row r="609" spans="1:5">
      <c r="A609" s="19"/>
      <c r="B609" s="20"/>
      <c r="C609" s="20"/>
      <c r="D609" s="20"/>
      <c r="E609" s="20"/>
    </row>
    <row r="610" spans="1:5">
      <c r="A610" s="19"/>
      <c r="B610" s="20"/>
      <c r="C610" s="20"/>
      <c r="D610" s="20"/>
      <c r="E610" s="20"/>
    </row>
    <row r="611" spans="1:5">
      <c r="A611" s="19"/>
      <c r="B611" s="20"/>
      <c r="C611" s="20"/>
      <c r="D611" s="20"/>
      <c r="E611" s="20"/>
    </row>
    <row r="612" spans="1:5">
      <c r="A612" s="19"/>
      <c r="B612" s="20"/>
      <c r="C612" s="20"/>
      <c r="D612" s="20"/>
      <c r="E612" s="20"/>
    </row>
    <row r="613" spans="1:5">
      <c r="A613" s="19"/>
      <c r="B613" s="20"/>
      <c r="C613" s="20"/>
      <c r="D613" s="20"/>
      <c r="E613" s="20"/>
    </row>
    <row r="614" spans="1:5">
      <c r="A614" s="19"/>
      <c r="B614" s="20"/>
      <c r="C614" s="20"/>
      <c r="D614" s="20"/>
      <c r="E614" s="20"/>
    </row>
    <row r="615" spans="1:5">
      <c r="A615" s="19"/>
      <c r="B615" s="20"/>
      <c r="C615" s="20"/>
      <c r="D615" s="20"/>
      <c r="E615" s="20"/>
    </row>
    <row r="616" spans="1:5">
      <c r="A616" s="19"/>
      <c r="B616" s="20"/>
      <c r="C616" s="20"/>
      <c r="D616" s="20"/>
      <c r="E616" s="20"/>
    </row>
    <row r="617" spans="1:5">
      <c r="A617" s="19"/>
      <c r="B617" s="20"/>
      <c r="C617" s="20"/>
      <c r="D617" s="20"/>
      <c r="E617" s="20"/>
    </row>
    <row r="618" spans="1:5">
      <c r="A618" s="19"/>
      <c r="B618" s="20"/>
      <c r="C618" s="20"/>
      <c r="D618" s="20"/>
      <c r="E618" s="20"/>
    </row>
    <row r="619" spans="1:5">
      <c r="A619" s="19"/>
      <c r="B619" s="20"/>
      <c r="C619" s="20"/>
      <c r="D619" s="20"/>
      <c r="E619" s="20"/>
    </row>
    <row r="620" spans="1:5">
      <c r="A620" s="19"/>
      <c r="B620" s="20"/>
      <c r="C620" s="20"/>
      <c r="D620" s="20"/>
      <c r="E620" s="20"/>
    </row>
    <row r="621" spans="1:5">
      <c r="A621" s="19"/>
      <c r="B621" s="20"/>
      <c r="C621" s="20"/>
      <c r="D621" s="20"/>
      <c r="E621" s="20"/>
    </row>
    <row r="622" spans="1:5">
      <c r="A622" s="19"/>
      <c r="B622" s="20"/>
      <c r="C622" s="20"/>
      <c r="D622" s="20"/>
      <c r="E622" s="20"/>
    </row>
    <row r="623" spans="1:5">
      <c r="A623" s="19"/>
      <c r="B623" s="20"/>
      <c r="C623" s="20"/>
      <c r="D623" s="20"/>
      <c r="E623" s="20"/>
    </row>
    <row r="624" spans="1:5">
      <c r="A624" s="19"/>
      <c r="B624" s="20"/>
      <c r="C624" s="20"/>
      <c r="D624" s="20"/>
      <c r="E624" s="20"/>
    </row>
    <row r="625" spans="1:5">
      <c r="A625" s="19"/>
      <c r="B625" s="20"/>
      <c r="C625" s="20"/>
      <c r="D625" s="20"/>
      <c r="E625" s="20"/>
    </row>
    <row r="626" spans="1:5">
      <c r="A626" s="19"/>
      <c r="B626" s="20"/>
      <c r="C626" s="20"/>
      <c r="D626" s="20"/>
      <c r="E626" s="20"/>
    </row>
    <row r="627" spans="1:5">
      <c r="A627" s="19"/>
      <c r="B627" s="20"/>
      <c r="C627" s="20"/>
      <c r="D627" s="20"/>
      <c r="E627" s="20"/>
    </row>
    <row r="628" spans="1:5">
      <c r="A628" s="19"/>
      <c r="B628" s="20"/>
      <c r="C628" s="20"/>
      <c r="D628" s="20"/>
      <c r="E628" s="20"/>
    </row>
    <row r="629" spans="1:5">
      <c r="A629" s="19"/>
      <c r="B629" s="20"/>
      <c r="C629" s="20"/>
      <c r="D629" s="20"/>
      <c r="E629" s="20"/>
    </row>
    <row r="630" spans="1:5">
      <c r="A630" s="19"/>
      <c r="B630" s="20"/>
      <c r="C630" s="20"/>
      <c r="D630" s="20"/>
      <c r="E630" s="20"/>
    </row>
    <row r="631" spans="1:5">
      <c r="A631" s="19"/>
      <c r="B631" s="20"/>
      <c r="C631" s="20"/>
      <c r="D631" s="20"/>
      <c r="E631" s="20"/>
    </row>
    <row r="632" spans="1:5">
      <c r="A632" s="19"/>
      <c r="B632" s="20"/>
      <c r="C632" s="20"/>
      <c r="D632" s="20"/>
      <c r="E632" s="20"/>
    </row>
    <row r="633" spans="1:5">
      <c r="A633" s="19"/>
      <c r="B633" s="20"/>
      <c r="C633" s="20"/>
      <c r="D633" s="20"/>
      <c r="E633" s="20"/>
    </row>
    <row r="634" spans="1:5">
      <c r="A634" s="19"/>
      <c r="B634" s="20"/>
      <c r="C634" s="20"/>
      <c r="D634" s="20"/>
      <c r="E634" s="20"/>
    </row>
    <row r="635" spans="1:5">
      <c r="A635" s="19"/>
      <c r="B635" s="20"/>
      <c r="C635" s="20"/>
      <c r="D635" s="20"/>
      <c r="E635" s="20"/>
    </row>
    <row r="636" spans="1:5">
      <c r="A636" s="19"/>
      <c r="B636" s="20"/>
      <c r="C636" s="20"/>
      <c r="D636" s="20"/>
      <c r="E636" s="20"/>
    </row>
    <row r="637" spans="1:5">
      <c r="A637" s="19"/>
      <c r="B637" s="20"/>
      <c r="C637" s="20"/>
      <c r="D637" s="20"/>
      <c r="E637" s="20"/>
    </row>
    <row r="638" spans="1:5">
      <c r="A638" s="19"/>
      <c r="B638" s="20"/>
      <c r="C638" s="20"/>
      <c r="D638" s="20"/>
      <c r="E638" s="20"/>
    </row>
    <row r="639" spans="1:5">
      <c r="A639" s="19"/>
      <c r="B639" s="20"/>
      <c r="C639" s="20"/>
      <c r="D639" s="20"/>
      <c r="E639" s="20"/>
    </row>
    <row r="640" spans="1:5">
      <c r="A640" s="19"/>
      <c r="B640" s="20"/>
      <c r="C640" s="20"/>
      <c r="D640" s="20"/>
      <c r="E640" s="20"/>
    </row>
    <row r="641" spans="1:5">
      <c r="A641" s="19"/>
      <c r="B641" s="20"/>
      <c r="C641" s="20"/>
      <c r="D641" s="20"/>
      <c r="E641" s="20"/>
    </row>
    <row r="642" spans="1:5">
      <c r="A642" s="19"/>
      <c r="B642" s="20"/>
      <c r="C642" s="20"/>
      <c r="D642" s="20"/>
      <c r="E642" s="20"/>
    </row>
    <row r="643" spans="1:5">
      <c r="A643" s="19"/>
      <c r="B643" s="20"/>
      <c r="C643" s="20"/>
      <c r="D643" s="20"/>
      <c r="E643" s="20"/>
    </row>
    <row r="644" spans="1:5">
      <c r="A644" s="19"/>
      <c r="B644" s="20"/>
      <c r="C644" s="20"/>
      <c r="D644" s="20"/>
      <c r="E644" s="20"/>
    </row>
    <row r="645" spans="1:5">
      <c r="A645" s="19"/>
      <c r="B645" s="20"/>
      <c r="C645" s="20"/>
      <c r="D645" s="20"/>
      <c r="E645" s="20"/>
    </row>
    <row r="646" spans="1:5">
      <c r="A646" s="19"/>
      <c r="B646" s="20"/>
      <c r="C646" s="20"/>
      <c r="D646" s="20"/>
      <c r="E646" s="20"/>
    </row>
    <row r="647" spans="1:5">
      <c r="A647" s="19"/>
      <c r="B647" s="20"/>
      <c r="C647" s="20"/>
      <c r="D647" s="20"/>
      <c r="E647" s="20"/>
    </row>
    <row r="648" spans="1:5">
      <c r="A648" s="19"/>
      <c r="B648" s="20"/>
      <c r="C648" s="20"/>
      <c r="D648" s="20"/>
      <c r="E648" s="20"/>
    </row>
    <row r="649" spans="1:5">
      <c r="A649" s="19"/>
      <c r="B649" s="20"/>
      <c r="C649" s="20"/>
      <c r="D649" s="20"/>
      <c r="E649" s="20"/>
    </row>
    <row r="650" spans="1:5">
      <c r="A650" s="19"/>
      <c r="B650" s="20"/>
      <c r="C650" s="20"/>
      <c r="D650" s="20"/>
      <c r="E650" s="20"/>
    </row>
    <row r="651" spans="1:5">
      <c r="A651" s="19"/>
      <c r="B651" s="20"/>
      <c r="C651" s="20"/>
      <c r="D651" s="20"/>
      <c r="E651" s="20"/>
    </row>
    <row r="652" spans="1:5">
      <c r="A652" s="19"/>
      <c r="B652" s="20"/>
      <c r="C652" s="20"/>
      <c r="D652" s="20"/>
      <c r="E652" s="20"/>
    </row>
    <row r="653" spans="1:5">
      <c r="A653" s="19"/>
      <c r="B653" s="20"/>
      <c r="C653" s="20"/>
      <c r="D653" s="20"/>
      <c r="E653" s="20"/>
    </row>
    <row r="654" spans="1:5">
      <c r="A654" s="19"/>
      <c r="B654" s="20"/>
      <c r="C654" s="20"/>
      <c r="D654" s="20"/>
      <c r="E654" s="20"/>
    </row>
    <row r="655" spans="1:5">
      <c r="A655" s="19"/>
      <c r="B655" s="20"/>
      <c r="C655" s="20"/>
      <c r="D655" s="20"/>
      <c r="E655" s="20"/>
    </row>
    <row r="656" spans="1:5">
      <c r="A656" s="19"/>
      <c r="B656" s="20"/>
      <c r="C656" s="20"/>
      <c r="D656" s="20"/>
      <c r="E656" s="20"/>
    </row>
    <row r="657" spans="1:5">
      <c r="A657" s="19"/>
      <c r="B657" s="20"/>
      <c r="C657" s="20"/>
      <c r="D657" s="20"/>
      <c r="E657" s="20"/>
    </row>
    <row r="658" spans="1:5">
      <c r="A658" s="19"/>
      <c r="B658" s="20"/>
      <c r="C658" s="20"/>
      <c r="D658" s="20"/>
      <c r="E658" s="20"/>
    </row>
    <row r="659" spans="1:5">
      <c r="A659" s="19"/>
      <c r="B659" s="20"/>
      <c r="C659" s="20"/>
      <c r="D659" s="20"/>
      <c r="E659" s="20"/>
    </row>
    <row r="660" spans="1:5">
      <c r="A660" s="19"/>
      <c r="B660" s="20"/>
      <c r="C660" s="20"/>
      <c r="D660" s="20"/>
      <c r="E660" s="20"/>
    </row>
    <row r="661" spans="1:5">
      <c r="A661" s="19"/>
      <c r="B661" s="20"/>
      <c r="C661" s="20"/>
      <c r="D661" s="20"/>
      <c r="E661" s="20"/>
    </row>
    <row r="662" spans="1:5">
      <c r="A662" s="19"/>
      <c r="B662" s="20"/>
      <c r="C662" s="20"/>
      <c r="D662" s="20"/>
      <c r="E662" s="20"/>
    </row>
    <row r="663" spans="1:5">
      <c r="A663" s="19"/>
      <c r="B663" s="20"/>
      <c r="C663" s="20"/>
      <c r="D663" s="20"/>
      <c r="E663" s="20"/>
    </row>
    <row r="664" spans="1:5">
      <c r="A664" s="19"/>
      <c r="B664" s="20"/>
      <c r="C664" s="20"/>
      <c r="D664" s="20"/>
      <c r="E664" s="20"/>
    </row>
    <row r="665" spans="1:5">
      <c r="A665" s="19"/>
      <c r="B665" s="20"/>
      <c r="C665" s="20"/>
      <c r="D665" s="20"/>
      <c r="E665" s="20"/>
    </row>
    <row r="666" spans="1:5">
      <c r="A666" s="19"/>
      <c r="B666" s="20"/>
      <c r="C666" s="20"/>
      <c r="D666" s="20"/>
      <c r="E666" s="20"/>
    </row>
    <row r="667" spans="1:5">
      <c r="A667" s="19"/>
      <c r="B667" s="20"/>
      <c r="C667" s="20"/>
      <c r="D667" s="20"/>
      <c r="E667" s="20"/>
    </row>
    <row r="668" spans="1:5">
      <c r="A668" s="19"/>
      <c r="B668" s="20"/>
      <c r="C668" s="20"/>
      <c r="D668" s="20"/>
      <c r="E668" s="20"/>
    </row>
    <row r="669" spans="1:5">
      <c r="A669" s="19"/>
      <c r="B669" s="20"/>
      <c r="C669" s="20"/>
      <c r="D669" s="20"/>
      <c r="E669" s="20"/>
    </row>
    <row r="670" spans="1:5">
      <c r="A670" s="19"/>
      <c r="B670" s="20"/>
      <c r="C670" s="20"/>
      <c r="D670" s="20"/>
      <c r="E670" s="20"/>
    </row>
    <row r="671" spans="1:5">
      <c r="A671" s="19"/>
      <c r="B671" s="20"/>
      <c r="C671" s="20"/>
      <c r="D671" s="20"/>
      <c r="E671" s="20"/>
    </row>
    <row r="672" spans="1:5">
      <c r="A672" s="19"/>
      <c r="B672" s="20"/>
      <c r="C672" s="20"/>
      <c r="D672" s="20"/>
      <c r="E672" s="20"/>
    </row>
    <row r="673" spans="1:5">
      <c r="A673" s="19"/>
      <c r="B673" s="20"/>
      <c r="C673" s="20"/>
      <c r="D673" s="20"/>
      <c r="E673" s="20"/>
    </row>
    <row r="674" spans="1:5">
      <c r="A674" s="19"/>
      <c r="B674" s="20"/>
      <c r="C674" s="20"/>
      <c r="D674" s="20"/>
      <c r="E674" s="20"/>
    </row>
    <row r="675" spans="1:5">
      <c r="A675" s="19"/>
      <c r="B675" s="20"/>
      <c r="C675" s="20"/>
      <c r="D675" s="20"/>
      <c r="E675" s="20"/>
    </row>
    <row r="676" spans="1:5">
      <c r="A676" s="19"/>
      <c r="B676" s="20"/>
      <c r="C676" s="20"/>
      <c r="D676" s="20"/>
      <c r="E676" s="20"/>
    </row>
    <row r="677" spans="1:5">
      <c r="A677" s="19"/>
      <c r="B677" s="20"/>
      <c r="C677" s="20"/>
      <c r="D677" s="20"/>
      <c r="E677" s="20"/>
    </row>
    <row r="678" spans="1:5">
      <c r="A678" s="19"/>
      <c r="B678" s="20"/>
      <c r="C678" s="20"/>
      <c r="D678" s="20"/>
      <c r="E678" s="20"/>
    </row>
    <row r="679" spans="1:5">
      <c r="A679" s="19"/>
      <c r="B679" s="20"/>
      <c r="C679" s="20"/>
      <c r="D679" s="20"/>
      <c r="E679" s="20"/>
    </row>
    <row r="680" spans="1:5">
      <c r="A680" s="19"/>
      <c r="B680" s="20"/>
      <c r="C680" s="20"/>
      <c r="D680" s="20"/>
      <c r="E680" s="20"/>
    </row>
    <row r="681" spans="1:5">
      <c r="A681" s="19"/>
      <c r="B681" s="20"/>
      <c r="C681" s="20"/>
      <c r="D681" s="20"/>
      <c r="E681" s="20"/>
    </row>
    <row r="682" spans="1:5">
      <c r="A682" s="19"/>
      <c r="B682" s="20"/>
      <c r="C682" s="20"/>
      <c r="D682" s="20"/>
      <c r="E682" s="20"/>
    </row>
    <row r="683" spans="1:5">
      <c r="A683" s="19"/>
      <c r="B683" s="5"/>
      <c r="C683" s="5"/>
      <c r="D683" s="20"/>
      <c r="E683" s="5"/>
    </row>
    <row r="684" spans="1:5">
      <c r="A684" s="19"/>
      <c r="B684" s="5"/>
      <c r="C684" s="5"/>
      <c r="D684" s="20"/>
      <c r="E684" s="5"/>
    </row>
    <row r="685" spans="1:5">
      <c r="A685" s="19"/>
      <c r="B685" s="5"/>
      <c r="C685" s="5"/>
      <c r="D685" s="20"/>
      <c r="E685" s="5"/>
    </row>
    <row r="686" spans="1:5">
      <c r="A686" s="19"/>
      <c r="B686" s="5"/>
      <c r="C686" s="5"/>
      <c r="D686" s="20"/>
      <c r="E686" s="5"/>
    </row>
    <row r="687" spans="1:5">
      <c r="A687" s="19"/>
      <c r="B687" s="5"/>
      <c r="C687" s="5"/>
      <c r="D687" s="20"/>
      <c r="E687" s="5"/>
    </row>
    <row r="688" spans="1:5">
      <c r="A688" s="19"/>
      <c r="B688" s="5"/>
      <c r="C688" s="5"/>
      <c r="D688" s="20"/>
      <c r="E688" s="5"/>
    </row>
    <row r="689" spans="1:5">
      <c r="A689" s="19"/>
      <c r="B689" s="5"/>
      <c r="C689" s="5"/>
      <c r="D689" s="20"/>
      <c r="E689" s="5"/>
    </row>
    <row r="690" spans="1:5">
      <c r="A690" s="19"/>
      <c r="B690" s="5"/>
      <c r="C690" s="5"/>
      <c r="D690" s="20"/>
      <c r="E690" s="5"/>
    </row>
    <row r="691" spans="1:5">
      <c r="A691" s="19"/>
      <c r="B691" s="5"/>
      <c r="C691" s="5"/>
      <c r="D691" s="20"/>
      <c r="E691" s="5"/>
    </row>
    <row r="692" spans="1:5">
      <c r="A692" s="19"/>
      <c r="B692" s="5"/>
      <c r="C692" s="5"/>
      <c r="D692" s="20"/>
      <c r="E692" s="5"/>
    </row>
    <row r="693" spans="1:5">
      <c r="A693" s="19"/>
      <c r="B693" s="5"/>
      <c r="C693" s="5"/>
      <c r="D693" s="20"/>
      <c r="E693" s="5"/>
    </row>
    <row r="694" spans="1:5">
      <c r="A694" s="19"/>
      <c r="B694" s="5"/>
      <c r="C694" s="5"/>
      <c r="D694" s="20"/>
      <c r="E694" s="5"/>
    </row>
    <row r="695" spans="1:5">
      <c r="A695" s="19"/>
      <c r="B695" s="5"/>
      <c r="C695" s="5"/>
      <c r="D695" s="20"/>
      <c r="E695" s="5"/>
    </row>
    <row r="696" spans="1:5">
      <c r="A696" s="19"/>
      <c r="B696" s="5"/>
      <c r="C696" s="5"/>
      <c r="D696" s="20"/>
      <c r="E696" s="5"/>
    </row>
    <row r="697" spans="1:5">
      <c r="D697" s="20"/>
    </row>
  </sheetData>
  <mergeCells count="7">
    <mergeCell ref="B10:E10"/>
    <mergeCell ref="A10:A11"/>
    <mergeCell ref="A7:E7"/>
    <mergeCell ref="D1:G1"/>
    <mergeCell ref="D3:G3"/>
    <mergeCell ref="A6:G6"/>
    <mergeCell ref="A2:G2"/>
  </mergeCells>
  <phoneticPr fontId="0" type="noConversion"/>
  <pageMargins left="0.9055118110236221" right="0.15748031496062992" top="0.15748031496062992" bottom="0.15748031496062992" header="0.19685039370078741" footer="0.1968503937007874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2024-02-22T07:32:39Z</cp:lastPrinted>
  <dcterms:created xsi:type="dcterms:W3CDTF">2004-12-14T02:28:06Z</dcterms:created>
  <dcterms:modified xsi:type="dcterms:W3CDTF">2024-11-29T02:09:02Z</dcterms:modified>
</cp:coreProperties>
</file>