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12120" windowHeight="6810"/>
  </bookViews>
  <sheets>
    <sheet name="Лист1 (2)" sheetId="3" r:id="rId1"/>
  </sheets>
  <definedNames>
    <definedName name="_xlnm._FilterDatabase" localSheetId="0" hidden="1">'Лист1 (2)'!$A$10:$H$341</definedName>
    <definedName name="_xlnm.Print_Area" localSheetId="0">'Лист1 (2)'!$A$1:$H$341</definedName>
  </definedNames>
  <calcPr calcId="145621"/>
</workbook>
</file>

<file path=xl/calcChain.xml><?xml version="1.0" encoding="utf-8"?>
<calcChain xmlns="http://schemas.openxmlformats.org/spreadsheetml/2006/main">
  <c r="H296" i="3" l="1"/>
  <c r="G296" i="3"/>
  <c r="H233" i="3" l="1"/>
  <c r="H232" i="3" s="1"/>
  <c r="H231" i="3" s="1"/>
  <c r="H230" i="3" s="1"/>
  <c r="H229" i="3" s="1"/>
  <c r="H228" i="3" s="1"/>
  <c r="G233" i="3"/>
  <c r="G232" i="3" s="1"/>
  <c r="G231" i="3" s="1"/>
  <c r="G230" i="3" s="1"/>
  <c r="G229" i="3" s="1"/>
  <c r="G228" i="3" s="1"/>
  <c r="H330" i="3"/>
  <c r="H329" i="3" s="1"/>
  <c r="G330" i="3"/>
  <c r="G329" i="3" s="1"/>
  <c r="H286" i="3"/>
  <c r="H285" i="3" s="1"/>
  <c r="G286" i="3"/>
  <c r="G285" i="3" s="1"/>
  <c r="H125" i="3" l="1"/>
  <c r="G125" i="3"/>
  <c r="H120" i="3"/>
  <c r="H119" i="3" s="1"/>
  <c r="G120" i="3"/>
  <c r="G119" i="3" s="1"/>
  <c r="H174" i="3"/>
  <c r="H173" i="3" s="1"/>
  <c r="H172" i="3" s="1"/>
  <c r="H171" i="3" s="1"/>
  <c r="H170" i="3" s="1"/>
  <c r="G174" i="3"/>
  <c r="G173" i="3" s="1"/>
  <c r="G172" i="3" s="1"/>
  <c r="G171" i="3" s="1"/>
  <c r="G170" i="3" s="1"/>
  <c r="G339" i="3" l="1"/>
  <c r="H339" i="3"/>
  <c r="G337" i="3"/>
  <c r="G336" i="3" s="1"/>
  <c r="G335" i="3" s="1"/>
  <c r="G334" i="3" s="1"/>
  <c r="G333" i="3" s="1"/>
  <c r="G332" i="3" s="1"/>
  <c r="H337" i="3"/>
  <c r="H336" i="3" s="1"/>
  <c r="H335" i="3" s="1"/>
  <c r="H334" i="3" s="1"/>
  <c r="H333" i="3" s="1"/>
  <c r="H332" i="3" s="1"/>
  <c r="G327" i="3"/>
  <c r="H327" i="3"/>
  <c r="G325" i="3"/>
  <c r="G324" i="3" s="1"/>
  <c r="H325" i="3"/>
  <c r="H324" i="3" s="1"/>
  <c r="G322" i="3"/>
  <c r="G321" i="3" s="1"/>
  <c r="H322" i="3"/>
  <c r="H321" i="3" s="1"/>
  <c r="G319" i="3"/>
  <c r="H319" i="3"/>
  <c r="G317" i="3"/>
  <c r="H317" i="3"/>
  <c r="G313" i="3"/>
  <c r="G312" i="3" s="1"/>
  <c r="G311" i="3" s="1"/>
  <c r="H313" i="3"/>
  <c r="H312" i="3" s="1"/>
  <c r="H311" i="3" s="1"/>
  <c r="G307" i="3"/>
  <c r="G306" i="3" s="1"/>
  <c r="G305" i="3" s="1"/>
  <c r="G304" i="3" s="1"/>
  <c r="H307" i="3"/>
  <c r="H306" i="3" s="1"/>
  <c r="H305" i="3" s="1"/>
  <c r="H304" i="3" s="1"/>
  <c r="G302" i="3"/>
  <c r="G301" i="3" s="1"/>
  <c r="H302" i="3"/>
  <c r="H301" i="3" s="1"/>
  <c r="G299" i="3"/>
  <c r="H299" i="3"/>
  <c r="G295" i="3"/>
  <c r="G294" i="3" s="1"/>
  <c r="H295" i="3"/>
  <c r="G292" i="3"/>
  <c r="G291" i="3" s="1"/>
  <c r="H292" i="3"/>
  <c r="H291" i="3" s="1"/>
  <c r="G283" i="3"/>
  <c r="G282" i="3" s="1"/>
  <c r="G280" i="3"/>
  <c r="G279" i="3" s="1"/>
  <c r="H280" i="3"/>
  <c r="H279" i="3" s="1"/>
  <c r="G277" i="3"/>
  <c r="G276" i="3" s="1"/>
  <c r="H277" i="3"/>
  <c r="H276" i="3" s="1"/>
  <c r="G274" i="3"/>
  <c r="G273" i="3" s="1"/>
  <c r="H274" i="3"/>
  <c r="H273" i="3" s="1"/>
  <c r="G271" i="3"/>
  <c r="G270" i="3" s="1"/>
  <c r="H271" i="3"/>
  <c r="H270" i="3" s="1"/>
  <c r="G268" i="3"/>
  <c r="G267" i="3" s="1"/>
  <c r="H268" i="3"/>
  <c r="H267" i="3" s="1"/>
  <c r="G265" i="3"/>
  <c r="G264" i="3" s="1"/>
  <c r="H265" i="3"/>
  <c r="H264" i="3" s="1"/>
  <c r="G262" i="3"/>
  <c r="G261" i="3" s="1"/>
  <c r="G260" i="3" s="1"/>
  <c r="H262" i="3"/>
  <c r="H261" i="3" s="1"/>
  <c r="G256" i="3"/>
  <c r="G255" i="3" s="1"/>
  <c r="G253" i="3"/>
  <c r="G252" i="3" s="1"/>
  <c r="H253" i="3"/>
  <c r="H252" i="3" s="1"/>
  <c r="G250" i="3"/>
  <c r="G249" i="3" s="1"/>
  <c r="H250" i="3"/>
  <c r="H249" i="3" s="1"/>
  <c r="G247" i="3"/>
  <c r="G246" i="3" s="1"/>
  <c r="H247" i="3"/>
  <c r="H246" i="3" s="1"/>
  <c r="H316" i="3" l="1"/>
  <c r="H315" i="3" s="1"/>
  <c r="G316" i="3"/>
  <c r="G315" i="3" s="1"/>
  <c r="H310" i="3"/>
  <c r="H309" i="3" s="1"/>
  <c r="G310" i="3"/>
  <c r="G309" i="3" s="1"/>
  <c r="H294" i="3"/>
  <c r="H290" i="3" s="1"/>
  <c r="H289" i="3" s="1"/>
  <c r="H288" i="3" s="1"/>
  <c r="G290" i="3"/>
  <c r="G289" i="3" s="1"/>
  <c r="G288" i="3" s="1"/>
  <c r="G245" i="3"/>
  <c r="G244" i="3" s="1"/>
  <c r="G243" i="3" s="1"/>
  <c r="H239" i="3"/>
  <c r="H238" i="3" s="1"/>
  <c r="H237" i="3" s="1"/>
  <c r="H236" i="3" s="1"/>
  <c r="H235" i="3" s="1"/>
  <c r="G239" i="3"/>
  <c r="G238" i="3" s="1"/>
  <c r="G237" i="3" s="1"/>
  <c r="G236" i="3" s="1"/>
  <c r="G235" i="3" s="1"/>
  <c r="G226" i="3"/>
  <c r="G225" i="3" s="1"/>
  <c r="G224" i="3" s="1"/>
  <c r="G223" i="3" s="1"/>
  <c r="G222" i="3" s="1"/>
  <c r="G221" i="3" s="1"/>
  <c r="H226" i="3"/>
  <c r="H225" i="3" s="1"/>
  <c r="H224" i="3" s="1"/>
  <c r="H223" i="3" s="1"/>
  <c r="H222" i="3" s="1"/>
  <c r="H221" i="3" s="1"/>
  <c r="G219" i="3"/>
  <c r="G218" i="3" s="1"/>
  <c r="H219" i="3"/>
  <c r="H218" i="3" s="1"/>
  <c r="G216" i="3"/>
  <c r="G215" i="3" s="1"/>
  <c r="H216" i="3"/>
  <c r="H215" i="3" s="1"/>
  <c r="G212" i="3"/>
  <c r="H212" i="3"/>
  <c r="G210" i="3"/>
  <c r="G209" i="3" s="1"/>
  <c r="G208" i="3" s="1"/>
  <c r="H210" i="3"/>
  <c r="H209" i="3" s="1"/>
  <c r="H208" i="3" s="1"/>
  <c r="G206" i="3"/>
  <c r="G205" i="3" s="1"/>
  <c r="G204" i="3" s="1"/>
  <c r="H206" i="3"/>
  <c r="H205" i="3" s="1"/>
  <c r="H204" i="3" s="1"/>
  <c r="G197" i="3"/>
  <c r="G196" i="3" s="1"/>
  <c r="G195" i="3" s="1"/>
  <c r="G194" i="3" s="1"/>
  <c r="H197" i="3"/>
  <c r="H196" i="3" s="1"/>
  <c r="H195" i="3" s="1"/>
  <c r="H194" i="3" s="1"/>
  <c r="G192" i="3"/>
  <c r="G191" i="3" s="1"/>
  <c r="H192" i="3"/>
  <c r="H191" i="3" s="1"/>
  <c r="G189" i="3"/>
  <c r="G188" i="3" s="1"/>
  <c r="H189" i="3"/>
  <c r="H188" i="3" s="1"/>
  <c r="G181" i="3"/>
  <c r="G180" i="3" s="1"/>
  <c r="G179" i="3" s="1"/>
  <c r="G178" i="3" s="1"/>
  <c r="G177" i="3" s="1"/>
  <c r="G176" i="3" s="1"/>
  <c r="H181" i="3"/>
  <c r="H180" i="3" s="1"/>
  <c r="H179" i="3" s="1"/>
  <c r="H178" i="3" s="1"/>
  <c r="H177" i="3" s="1"/>
  <c r="H176" i="3" s="1"/>
  <c r="G168" i="3"/>
  <c r="G167" i="3" s="1"/>
  <c r="G166" i="3" s="1"/>
  <c r="G165" i="3" s="1"/>
  <c r="G164" i="3" s="1"/>
  <c r="G163" i="3" s="1"/>
  <c r="H168" i="3"/>
  <c r="H167" i="3" s="1"/>
  <c r="H166" i="3" s="1"/>
  <c r="H165" i="3" s="1"/>
  <c r="H164" i="3" s="1"/>
  <c r="H163" i="3" s="1"/>
  <c r="G161" i="3"/>
  <c r="G160" i="3" s="1"/>
  <c r="G159" i="3" s="1"/>
  <c r="G158" i="3" s="1"/>
  <c r="G157" i="3" s="1"/>
  <c r="H161" i="3"/>
  <c r="H160" i="3" s="1"/>
  <c r="H159" i="3" s="1"/>
  <c r="H158" i="3" s="1"/>
  <c r="H157" i="3" s="1"/>
  <c r="G155" i="3"/>
  <c r="H155" i="3"/>
  <c r="G153" i="3"/>
  <c r="H153" i="3"/>
  <c r="G151" i="3"/>
  <c r="H151" i="3"/>
  <c r="H150" i="3" s="1"/>
  <c r="H149" i="3" s="1"/>
  <c r="H148" i="3" s="1"/>
  <c r="H147" i="3" s="1"/>
  <c r="H146" i="3" s="1"/>
  <c r="G144" i="3"/>
  <c r="G143" i="3" s="1"/>
  <c r="G142" i="3" s="1"/>
  <c r="G141" i="3" s="1"/>
  <c r="H144" i="3"/>
  <c r="H143" i="3" s="1"/>
  <c r="H142" i="3" s="1"/>
  <c r="H141" i="3" s="1"/>
  <c r="G139" i="3"/>
  <c r="G138" i="3" s="1"/>
  <c r="H139" i="3"/>
  <c r="H138" i="3" s="1"/>
  <c r="G136" i="3"/>
  <c r="G135" i="3" s="1"/>
  <c r="H136" i="3"/>
  <c r="H135" i="3" s="1"/>
  <c r="G129" i="3"/>
  <c r="G128" i="3" s="1"/>
  <c r="G127" i="3" s="1"/>
  <c r="H129" i="3"/>
  <c r="H128" i="3" s="1"/>
  <c r="H127" i="3" s="1"/>
  <c r="G123" i="3"/>
  <c r="G122" i="3" s="1"/>
  <c r="G118" i="3" s="1"/>
  <c r="H123" i="3"/>
  <c r="H122" i="3" s="1"/>
  <c r="H118" i="3" s="1"/>
  <c r="G113" i="3"/>
  <c r="G112" i="3" s="1"/>
  <c r="G111" i="3" s="1"/>
  <c r="G110" i="3" s="1"/>
  <c r="G109" i="3" s="1"/>
  <c r="G108" i="3" s="1"/>
  <c r="H113" i="3"/>
  <c r="H112" i="3" s="1"/>
  <c r="H111" i="3" s="1"/>
  <c r="H110" i="3" s="1"/>
  <c r="H109" i="3" s="1"/>
  <c r="H108" i="3" s="1"/>
  <c r="G106" i="3"/>
  <c r="G105" i="3" s="1"/>
  <c r="G104" i="3" s="1"/>
  <c r="H106" i="3"/>
  <c r="H105" i="3" s="1"/>
  <c r="H104" i="3" s="1"/>
  <c r="G102" i="3"/>
  <c r="G101" i="3" s="1"/>
  <c r="G100" i="3" s="1"/>
  <c r="G99" i="3" s="1"/>
  <c r="H102" i="3"/>
  <c r="H101" i="3" s="1"/>
  <c r="H100" i="3" s="1"/>
  <c r="H99" i="3" s="1"/>
  <c r="G95" i="3"/>
  <c r="G94" i="3" s="1"/>
  <c r="H95" i="3"/>
  <c r="H94" i="3" s="1"/>
  <c r="G92" i="3"/>
  <c r="G91" i="3" s="1"/>
  <c r="H92" i="3"/>
  <c r="H91" i="3" s="1"/>
  <c r="G89" i="3"/>
  <c r="G88" i="3" s="1"/>
  <c r="H89" i="3"/>
  <c r="H88" i="3" s="1"/>
  <c r="G86" i="3"/>
  <c r="G85" i="3" s="1"/>
  <c r="H86" i="3"/>
  <c r="H85" i="3" s="1"/>
  <c r="G83" i="3"/>
  <c r="G82" i="3" s="1"/>
  <c r="H83" i="3"/>
  <c r="H82" i="3" s="1"/>
  <c r="G77" i="3"/>
  <c r="G76" i="3" s="1"/>
  <c r="H77" i="3"/>
  <c r="H76" i="3" s="1"/>
  <c r="G74" i="3"/>
  <c r="G73" i="3" s="1"/>
  <c r="H74" i="3"/>
  <c r="H73" i="3" s="1"/>
  <c r="G69" i="3"/>
  <c r="G68" i="3" s="1"/>
  <c r="G67" i="3" s="1"/>
  <c r="G66" i="3" s="1"/>
  <c r="H69" i="3"/>
  <c r="H68" i="3" s="1"/>
  <c r="H67" i="3" s="1"/>
  <c r="H66" i="3" s="1"/>
  <c r="G63" i="3"/>
  <c r="G62" i="3" s="1"/>
  <c r="H63" i="3"/>
  <c r="H62" i="3" s="1"/>
  <c r="G60" i="3"/>
  <c r="G59" i="3" s="1"/>
  <c r="H60" i="3"/>
  <c r="H59" i="3" s="1"/>
  <c r="G53" i="3"/>
  <c r="G52" i="3" s="1"/>
  <c r="G51" i="3" s="1"/>
  <c r="G50" i="3" s="1"/>
  <c r="G49" i="3" s="1"/>
  <c r="G48" i="3" s="1"/>
  <c r="H53" i="3"/>
  <c r="H52" i="3" s="1"/>
  <c r="H51" i="3" s="1"/>
  <c r="H50" i="3" s="1"/>
  <c r="H49" i="3" s="1"/>
  <c r="H48" i="3" s="1"/>
  <c r="G46" i="3"/>
  <c r="G45" i="3" s="1"/>
  <c r="G44" i="3" s="1"/>
  <c r="G43" i="3" s="1"/>
  <c r="G42" i="3" s="1"/>
  <c r="H46" i="3"/>
  <c r="H45" i="3" s="1"/>
  <c r="H44" i="3" s="1"/>
  <c r="H43" i="3" s="1"/>
  <c r="H42" i="3" s="1"/>
  <c r="G40" i="3"/>
  <c r="G39" i="3" s="1"/>
  <c r="G38" i="3" s="1"/>
  <c r="G37" i="3" s="1"/>
  <c r="G36" i="3" s="1"/>
  <c r="H40" i="3"/>
  <c r="H39" i="3" s="1"/>
  <c r="H38" i="3" s="1"/>
  <c r="H37" i="3" s="1"/>
  <c r="H36" i="3" s="1"/>
  <c r="G34" i="3"/>
  <c r="H34" i="3"/>
  <c r="G32" i="3"/>
  <c r="H32" i="3"/>
  <c r="G27" i="3"/>
  <c r="G26" i="3" s="1"/>
  <c r="G25" i="3" s="1"/>
  <c r="H27" i="3"/>
  <c r="H26" i="3" s="1"/>
  <c r="H25" i="3" s="1"/>
  <c r="G23" i="3"/>
  <c r="G22" i="3" s="1"/>
  <c r="H23" i="3"/>
  <c r="H22" i="3" s="1"/>
  <c r="G20" i="3"/>
  <c r="G19" i="3" s="1"/>
  <c r="H20" i="3"/>
  <c r="H19" i="3" s="1"/>
  <c r="G15" i="3"/>
  <c r="G14" i="3" s="1"/>
  <c r="G13" i="3" s="1"/>
  <c r="G12" i="3" s="1"/>
  <c r="H15" i="3"/>
  <c r="H14" i="3" s="1"/>
  <c r="H13" i="3" s="1"/>
  <c r="H12" i="3" s="1"/>
  <c r="H31" i="3" l="1"/>
  <c r="H30" i="3" s="1"/>
  <c r="H29" i="3" s="1"/>
  <c r="G150" i="3"/>
  <c r="G149" i="3" s="1"/>
  <c r="G148" i="3" s="1"/>
  <c r="G147" i="3" s="1"/>
  <c r="G146" i="3" s="1"/>
  <c r="H214" i="3"/>
  <c r="G214" i="3"/>
  <c r="H203" i="3"/>
  <c r="G203" i="3"/>
  <c r="H187" i="3"/>
  <c r="H186" i="3" s="1"/>
  <c r="H185" i="3" s="1"/>
  <c r="H184" i="3" s="1"/>
  <c r="G187" i="3"/>
  <c r="G186" i="3" s="1"/>
  <c r="G185" i="3" s="1"/>
  <c r="G184" i="3" s="1"/>
  <c r="H134" i="3"/>
  <c r="H133" i="3" s="1"/>
  <c r="H132" i="3" s="1"/>
  <c r="H131" i="3" s="1"/>
  <c r="G134" i="3"/>
  <c r="G133" i="3" s="1"/>
  <c r="G132" i="3" s="1"/>
  <c r="G131" i="3" s="1"/>
  <c r="H117" i="3"/>
  <c r="G117" i="3"/>
  <c r="H98" i="3"/>
  <c r="H97" i="3" s="1"/>
  <c r="G98" i="3"/>
  <c r="G97" i="3" s="1"/>
  <c r="H81" i="3"/>
  <c r="H80" i="3" s="1"/>
  <c r="H79" i="3" s="1"/>
  <c r="G81" i="3"/>
  <c r="G80" i="3" s="1"/>
  <c r="G79" i="3" s="1"/>
  <c r="H72" i="3"/>
  <c r="H71" i="3" s="1"/>
  <c r="G72" i="3"/>
  <c r="G71" i="3" s="1"/>
  <c r="G58" i="3"/>
  <c r="G57" i="3" s="1"/>
  <c r="G56" i="3" s="1"/>
  <c r="G55" i="3" s="1"/>
  <c r="H58" i="3"/>
  <c r="H57" i="3" s="1"/>
  <c r="H56" i="3" s="1"/>
  <c r="H55" i="3" s="1"/>
  <c r="G31" i="3"/>
  <c r="G30" i="3" s="1"/>
  <c r="G29" i="3" s="1"/>
  <c r="G18" i="3"/>
  <c r="G17" i="3" s="1"/>
  <c r="H18" i="3"/>
  <c r="H17" i="3" s="1"/>
  <c r="H11" i="3" s="1"/>
  <c r="G202" i="3" l="1"/>
  <c r="G201" i="3" s="1"/>
  <c r="G200" i="3" s="1"/>
  <c r="G199" i="3" s="1"/>
  <c r="H202" i="3"/>
  <c r="H201" i="3" s="1"/>
  <c r="H200" i="3" s="1"/>
  <c r="H199" i="3" s="1"/>
  <c r="G65" i="3"/>
  <c r="G11" i="3"/>
  <c r="H65" i="3"/>
  <c r="H10" i="3" s="1"/>
  <c r="H256" i="3"/>
  <c r="H255" i="3" s="1"/>
  <c r="H245" i="3" s="1"/>
  <c r="H244" i="3" s="1"/>
  <c r="H243" i="3" s="1"/>
  <c r="H283" i="3"/>
  <c r="H282" i="3" s="1"/>
  <c r="H260" i="3" s="1"/>
  <c r="G10" i="3" l="1"/>
  <c r="G259" i="3" l="1"/>
  <c r="G258" i="3" s="1"/>
  <c r="H259" i="3" l="1"/>
  <c r="H258" i="3" s="1"/>
  <c r="G116" i="3" l="1"/>
  <c r="H116" i="3" l="1"/>
  <c r="G183" i="3" l="1"/>
  <c r="G115" i="3" s="1"/>
  <c r="G242" i="3" l="1"/>
  <c r="G241" i="3" l="1"/>
  <c r="G341" i="3" s="1"/>
  <c r="H183" i="3" l="1"/>
  <c r="H115" i="3" s="1"/>
  <c r="H242" i="3" l="1"/>
  <c r="H241" i="3" s="1"/>
  <c r="H341" i="3" s="1"/>
</calcChain>
</file>

<file path=xl/sharedStrings.xml><?xml version="1.0" encoding="utf-8"?>
<sst xmlns="http://schemas.openxmlformats.org/spreadsheetml/2006/main" count="1386" uniqueCount="284">
  <si>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</si>
  <si>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</si>
  <si>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</si>
  <si>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</si>
  <si>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</si>
  <si>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</si>
  <si>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</si>
  <si>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</si>
  <si>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</si>
  <si>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</si>
  <si>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</si>
  <si>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</si>
  <si>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</si>
  <si>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</si>
  <si>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</si>
  <si>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</si>
  <si>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</si>
  <si>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</si>
  <si>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</si>
  <si>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</si>
  <si>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</si>
  <si>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</si>
  <si>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</si>
  <si>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</si>
  <si>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</si>
  <si>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</si>
  <si>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</si>
  <si>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</si>
  <si>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</si>
  <si>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</si>
  <si>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</si>
  <si>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</si>
  <si>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</si>
  <si>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</si>
  <si>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</si>
  <si>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</si>
  <si>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</si>
  <si>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</si>
  <si>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</si>
  <si>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</si>
  <si>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</si>
  <si>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</si>
  <si>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</si>
  <si>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</si>
  <si>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</si>
  <si>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</si>
  <si>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</si>
  <si>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</si>
  <si>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</si>
  <si>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</si>
  <si>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</si>
  <si>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</si>
  <si>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</si>
  <si>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</si>
  <si>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</si>
  <si>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</si>
  <si>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</si>
  <si>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</si>
  <si>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</si>
  <si>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</si>
  <si>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</si>
  <si>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</si>
  <si>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Расходы на выплаты персоналу государственных (муниципальных) учреждений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</si>
  <si>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</si>
  <si>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</si>
  <si>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</si>
  <si>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</si>
  <si>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</si>
  <si>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</si>
  <si>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</si>
  <si>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</si>
  <si>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</si>
  <si>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</si>
  <si>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</si>
  <si>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</si>
  <si>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</si>
  <si>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</si>
  <si>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</si>
  <si>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</si>
  <si>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</si>
  <si>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</si>
  <si>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</si>
  <si>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</si>
  <si>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</si>
  <si>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</si>
  <si>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</si>
  <si>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</si>
  <si>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</si>
  <si>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</si>
  <si>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</si>
  <si>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</si>
  <si>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</si>
  <si>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</si>
  <si>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</si>
  <si>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</si>
  <si>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</si>
  <si>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</si>
  <si>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</si>
  <si>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</si>
  <si>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</si>
  <si>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Другие вопросы в области национальной экономики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</si>
  <si>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</si>
  <si>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</si>
  <si>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«Обеспечение деятельности Комитета"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</si>
  <si>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</si>
  <si>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</si>
  <si>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</si>
  <si>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</si>
  <si>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</si>
  <si>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</si>
  <si>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</si>
  <si>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</si>
  <si>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</si>
  <si>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</si>
  <si>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</si>
  <si>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77 0 00 00701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</si>
  <si>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</si>
  <si>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</si>
  <si>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</si>
  <si>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</si>
  <si>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</si>
  <si>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</si>
  <si>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</si>
  <si>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</si>
  <si>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77 0 00 04927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</si>
  <si>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</si>
  <si>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</si>
  <si>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</si>
  <si>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</si>
  <si>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</si>
  <si>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</si>
  <si>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</si>
  <si>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</si>
  <si>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</si>
  <si>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</si>
  <si>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</si>
  <si>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</si>
  <si>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</si>
  <si>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2026 год,  тыс.рублей</t>
  </si>
  <si>
    <t xml:space="preserve">Ведомственная структура расходов бюджета муниципального района "Карымский район" на плановый период 2025 и 2026  годов 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</si>
  <si>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</si>
  <si>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</si>
  <si>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</si>
  <si>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</si>
  <si>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</si>
  <si>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</si>
  <si>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</si>
  <si>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</si>
  <si>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>Муниципальная программа "Развитие системы образования муниципального района "Карымский район"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</si>
  <si>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</si>
  <si>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</si>
  <si>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района"</t>
  </si>
  <si>
    <t xml:space="preserve">Муниципальная программа "Социальная поддержка граждан муниципального района "Карымский район" </t>
  </si>
  <si>
    <t>Другие вопросы в области социальной политики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</si>
  <si>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</si>
  <si>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</si>
  <si>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</si>
  <si>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01</t>
  </si>
  <si>
    <t>02</t>
  </si>
  <si>
    <t>100</t>
  </si>
  <si>
    <t>120</t>
  </si>
  <si>
    <t>04</t>
  </si>
  <si>
    <t>03 0 00 00000</t>
  </si>
  <si>
    <t>03 0 00 20400</t>
  </si>
  <si>
    <t>03 0 00 79206</t>
  </si>
  <si>
    <t>13</t>
  </si>
  <si>
    <t>300</t>
  </si>
  <si>
    <t>320</t>
  </si>
  <si>
    <t>850</t>
  </si>
  <si>
    <t>03</t>
  </si>
  <si>
    <t>07 0 00 00000</t>
  </si>
  <si>
    <t>07 0 00 00247</t>
  </si>
  <si>
    <t>110</t>
  </si>
  <si>
    <t>05</t>
  </si>
  <si>
    <t>07</t>
  </si>
  <si>
    <t>09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</si>
  <si>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</si>
  <si>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</si>
  <si>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</si>
  <si>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</si>
  <si>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</si>
  <si>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</si>
  <si>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</si>
  <si>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600</t>
  </si>
  <si>
    <t>610</t>
  </si>
  <si>
    <t>05 1 00 00515</t>
  </si>
  <si>
    <t>310</t>
  </si>
  <si>
    <t>09 1 00 00000</t>
  </si>
  <si>
    <t>09 1 00 72403</t>
  </si>
  <si>
    <t>09 1 00 72404</t>
  </si>
  <si>
    <t>09 1 00 72411</t>
  </si>
  <si>
    <t>09 1 00 72421</t>
  </si>
  <si>
    <t>09 1 00 72431</t>
  </si>
  <si>
    <t>350</t>
  </si>
  <si>
    <t>06</t>
  </si>
  <si>
    <t>200</t>
  </si>
  <si>
    <t>240</t>
  </si>
  <si>
    <t>500</t>
  </si>
  <si>
    <t>530</t>
  </si>
  <si>
    <t>06 0 00 00000</t>
  </si>
  <si>
    <t>06 4 00 00000</t>
  </si>
  <si>
    <t>06 4 01 00000</t>
  </si>
  <si>
    <t>06 4 01 20400</t>
  </si>
  <si>
    <t>06 4 01 79202</t>
  </si>
  <si>
    <t>870</t>
  </si>
  <si>
    <t>06 4 02 00000</t>
  </si>
  <si>
    <t>06 4 02 00452</t>
  </si>
  <si>
    <t>540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</si>
  <si>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</si>
  <si>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</si>
  <si>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</si>
  <si>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</si>
  <si>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</si>
  <si>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</si>
  <si>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</si>
  <si>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</si>
  <si>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01 0 00 00000</t>
  </si>
  <si>
    <t>01 1 00 00000</t>
  </si>
  <si>
    <t>01 1 01 00000</t>
  </si>
  <si>
    <t>01 1 01 90200</t>
  </si>
  <si>
    <t>01 1 02 00000</t>
  </si>
  <si>
    <t>01 1 02 92300</t>
  </si>
  <si>
    <t>01 5 00 00000</t>
  </si>
  <si>
    <t>01 5 00 20400</t>
  </si>
  <si>
    <t>01 5 00 92300</t>
  </si>
  <si>
    <t>01 2 00 00000</t>
  </si>
  <si>
    <t>01 2 00 31502</t>
  </si>
  <si>
    <t>620</t>
  </si>
  <si>
    <t>04 0 00 00000</t>
  </si>
  <si>
    <t>04 1 00 00000</t>
  </si>
  <si>
    <t>04 1 00 00420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</si>
  <si>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</si>
  <si>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</si>
  <si>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</si>
  <si>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</si>
  <si>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</si>
  <si>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</si>
  <si>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</si>
  <si>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</si>
  <si>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</si>
  <si>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</si>
  <si>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</si>
  <si>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</si>
  <si>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</si>
  <si>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</si>
  <si>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630</t>
  </si>
  <si>
    <t>04 3 00 S1101</t>
  </si>
  <si>
    <t>06 5 00 00000</t>
  </si>
  <si>
    <t>06 5 00 00517</t>
  </si>
  <si>
    <t>04 3 00 71432</t>
  </si>
  <si>
    <t>04 4 00 00000</t>
  </si>
  <si>
    <t>04 4 00 00452</t>
  </si>
  <si>
    <t>04 4 00 20400</t>
  </si>
  <si>
    <t>04 4 00 79202</t>
  </si>
  <si>
    <t>04 1 00 71230</t>
  </si>
  <si>
    <t>Приложение №10 к решению Совета муниципального района "Карымский район"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</si>
  <si>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</si>
  <si>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</si>
  <si>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</si>
  <si>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</si>
  <si>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</si>
  <si>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</si>
  <si>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</si>
  <si>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</si>
  <si>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</si>
  <si>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</si>
  <si>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Социальные выплаты гражданам, кроме публичных нормативных социальных выплат</t>
  </si>
  <si>
    <t>Предоставление единой субвенции местным бюджетам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</si>
  <si>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</si>
  <si>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</si>
  <si>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</si>
  <si>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</si>
  <si>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</si>
  <si>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</si>
  <si>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</si>
  <si>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04 2 00 71202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</si>
  <si>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</si>
  <si>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</si>
  <si>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</si>
  <si>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</si>
  <si>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</si>
  <si>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Финансовое обеспечение реализации мероприятий по проведению капитального ремонта жилых помещений отдельных категорий граждан</t>
  </si>
  <si>
    <t>№188 от  "27" декабря  2023 года</t>
  </si>
  <si>
    <t>(приложение в редакции решения 
Совета муниципального района 
«Карымский район» №198 от 06 марта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</si>
</sst>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249977111117893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22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0" fontId="1" fillId="0" borderId="0"/>
    <xf numFmtId="0" fontId="27" fillId="0" borderId="4">
      <alignment horizontal="left" wrapText="1"/>
    </xf>
  </cellStyleXfs>
  <cellXfs count="91">
    <xf numFmtId="0" fontId="0" fillId="0" borderId="0" xfId="0"/>
    <xf numFmtId="0" fontId="0" fillId="0" borderId="0" xfId="0" applyFill="1"/>
    <xf numFmtId="0" fontId="3" fillId="0" borderId="0" xfId="0" applyFont="1" applyFill="1"/>
    <xf numFmtId="165" fontId="11" fillId="0" borderId="1" xfId="0" applyNumberFormat="1" applyFont="1" applyFill="1" applyBorder="1"/>
    <xf numFmtId="0" fontId="0" fillId="0" borderId="0" xfId="0" applyFill="1" applyAlignment="1">
      <alignment wrapText="1"/>
    </xf>
    <xf numFmtId="0" fontId="9" fillId="0" borderId="0" xfId="0" applyFont="1" applyFill="1"/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5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15" fillId="0" borderId="1" xfId="2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justify" wrapText="1"/>
    </xf>
    <xf numFmtId="49" fontId="13" fillId="0" borderId="1" xfId="2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49" fontId="15" fillId="0" borderId="1" xfId="2" applyNumberFormat="1" applyFont="1" applyFill="1" applyBorder="1" applyAlignment="1">
      <alignment horizontal="left" wrapText="1"/>
    </xf>
    <xf numFmtId="165" fontId="5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25" fillId="0" borderId="4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7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/>
    </xf>
    <xf numFmtId="0" fontId="26" fillId="0" borderId="0" xfId="0" applyFont="1" applyFill="1" applyAlignment="1">
      <alignment wrapText="1"/>
    </xf>
    <xf numFmtId="0" fontId="28" fillId="0" borderId="5" xfId="8" applyNumberFormat="1" applyFont="1" applyFill="1" applyBorder="1" applyAlignment="1" applyProtection="1">
      <alignment wrapText="1"/>
    </xf>
    <xf numFmtId="0" fontId="29" fillId="0" borderId="5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</cellXfs>
  <cellStyles count="9">
    <cellStyle name="xl27" xfId="8"/>
    <cellStyle name="xl31" xfId="5"/>
    <cellStyle name="xl33" xfId="6"/>
    <cellStyle name="xl73" xfId="4"/>
    <cellStyle name="Обычный" xfId="0" builtinId="0"/>
    <cellStyle name="Обычный 2" xfId="1"/>
    <cellStyle name="Обычный 5" xfId="7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6"/>
  <sheetViews>
    <sheetView tabSelected="1" view="pageBreakPreview" zoomScale="75" zoomScaleNormal="75" zoomScaleSheetLayoutView="75" workbookViewId="0">
      <selection activeCell="J10" sqref="J10"/>
    </sheetView>
  </sheetViews>
  <sheetFormatPr defaultColWidth="9.140625" defaultRowHeight="14.25" x14ac:dyDescent="0.2"/>
  <cols>
    <col min="1" max="1" width="45.7109375" style="4" customWidth="1"/>
    <col min="2" max="2" width="10.42578125" style="4" customWidth="1"/>
    <col min="3" max="3" width="7.85546875" style="1" customWidth="1"/>
    <col min="4" max="4" width="10.28515625" style="1" customWidth="1"/>
    <col min="5" max="5" width="17.140625" style="9" customWidth="1"/>
    <col min="6" max="6" width="10.85546875" style="1" customWidth="1"/>
    <col min="7" max="7" width="19" style="5" customWidth="1"/>
    <col min="8" max="8" width="16.28515625" style="5" customWidth="1"/>
    <col min="9" max="16384" width="9.140625" style="1"/>
  </cols>
  <sheetData>
    <row r="1" spans="1:8" ht="42" customHeight="1" x14ac:dyDescent="0.2">
      <c r="E1" s="87" t="s">
        <v>255</v>
      </c>
      <c r="F1" s="87"/>
      <c r="G1" s="87"/>
      <c r="H1" s="87"/>
    </row>
    <row r="2" spans="1:8" ht="12" customHeight="1" x14ac:dyDescent="0.2">
      <c r="E2" s="88" t="s">
        <v>282</v>
      </c>
      <c r="F2" s="88"/>
      <c r="G2" s="88"/>
      <c r="H2" s="88"/>
    </row>
    <row r="3" spans="1:8" ht="38.25" customHeight="1" x14ac:dyDescent="0.2">
      <c r="E3" s="89" t="s">
        <v>283</v>
      </c>
      <c r="F3" s="90"/>
      <c r="G3" s="90"/>
      <c r="H3" s="90"/>
    </row>
    <row r="4" spans="1:8" ht="60" customHeight="1" x14ac:dyDescent="0.25">
      <c r="A4" s="84" t="s">
        <v>139</v>
      </c>
      <c r="B4" s="84"/>
      <c r="C4" s="85"/>
      <c r="D4" s="85"/>
      <c r="E4" s="85"/>
      <c r="F4" s="85"/>
      <c r="G4" s="85"/>
    </row>
    <row r="5" spans="1:8" ht="15.75" customHeight="1" x14ac:dyDescent="0.25">
      <c r="A5" s="86"/>
      <c r="B5" s="86"/>
      <c r="C5" s="86"/>
      <c r="D5" s="86"/>
      <c r="E5" s="86"/>
      <c r="F5" s="86"/>
      <c r="G5" s="6"/>
    </row>
    <row r="6" spans="1:8" ht="14.25" customHeight="1" x14ac:dyDescent="0.25">
      <c r="A6" s="7"/>
      <c r="B6" s="7"/>
      <c r="C6" s="7"/>
      <c r="D6" s="7"/>
      <c r="E6" s="8"/>
      <c r="F6" s="7"/>
      <c r="G6" s="6"/>
    </row>
    <row r="7" spans="1:8" hidden="1" x14ac:dyDescent="0.2"/>
    <row r="8" spans="1:8" ht="58.5" customHeight="1" x14ac:dyDescent="0.2">
      <c r="A8" s="10" t="s">
        <v>0</v>
      </c>
      <c r="B8" s="10" t="s">
        <v>83</v>
      </c>
      <c r="C8" s="11" t="s">
        <v>17</v>
      </c>
      <c r="D8" s="11" t="s">
        <v>18</v>
      </c>
      <c r="E8" s="11" t="s">
        <v>19</v>
      </c>
      <c r="F8" s="11" t="s">
        <v>20</v>
      </c>
      <c r="G8" s="12" t="s">
        <v>126</v>
      </c>
      <c r="H8" s="12" t="s">
        <v>138</v>
      </c>
    </row>
    <row r="9" spans="1:8" ht="13.5" customHeight="1" x14ac:dyDescent="0.2">
      <c r="A9" s="13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5">
        <v>7</v>
      </c>
      <c r="H9" s="15">
        <v>8</v>
      </c>
    </row>
    <row r="10" spans="1:8" ht="42.75" customHeight="1" x14ac:dyDescent="0.25">
      <c r="A10" s="16" t="s">
        <v>84</v>
      </c>
      <c r="B10" s="17">
        <v>901</v>
      </c>
      <c r="C10" s="18"/>
      <c r="D10" s="18"/>
      <c r="E10" s="19"/>
      <c r="F10" s="18"/>
      <c r="G10" s="20">
        <f t="shared" ref="G10:H10" si="0">G11+G36+G48+G55+G65+G42</f>
        <v>72784.800000000003</v>
      </c>
      <c r="H10" s="20">
        <f t="shared" si="0"/>
        <v>73268</v>
      </c>
    </row>
    <row r="11" spans="1:8" ht="15.75" x14ac:dyDescent="0.25">
      <c r="A11" s="21" t="s">
        <v>1</v>
      </c>
      <c r="B11" s="21"/>
      <c r="C11" s="22" t="s">
        <v>157</v>
      </c>
      <c r="D11" s="18"/>
      <c r="E11" s="19"/>
      <c r="F11" s="18"/>
      <c r="G11" s="3">
        <f t="shared" ref="G11:H11" si="1">G17+G12+G29</f>
        <v>20998.699999999997</v>
      </c>
      <c r="H11" s="3">
        <f t="shared" si="1"/>
        <v>20913.8</v>
      </c>
    </row>
    <row r="12" spans="1:8" ht="60" x14ac:dyDescent="0.25">
      <c r="A12" s="23" t="s">
        <v>155</v>
      </c>
      <c r="B12" s="24"/>
      <c r="C12" s="18" t="s">
        <v>157</v>
      </c>
      <c r="D12" s="18" t="s">
        <v>158</v>
      </c>
      <c r="E12" s="19"/>
      <c r="F12" s="18"/>
      <c r="G12" s="3">
        <f t="shared" ref="G12:H15" si="2">G13</f>
        <v>2565.6</v>
      </c>
      <c r="H12" s="3">
        <f t="shared" si="2"/>
        <v>2565.6</v>
      </c>
    </row>
    <row r="13" spans="1:8" ht="15" x14ac:dyDescent="0.25">
      <c r="A13" s="25" t="s">
        <v>56</v>
      </c>
      <c r="B13" s="24"/>
      <c r="C13" s="18" t="s">
        <v>157</v>
      </c>
      <c r="D13" s="18" t="s">
        <v>158</v>
      </c>
      <c r="E13" s="19" t="s">
        <v>107</v>
      </c>
      <c r="F13" s="18"/>
      <c r="G13" s="3">
        <f t="shared" si="2"/>
        <v>2565.6</v>
      </c>
      <c r="H13" s="3">
        <f t="shared" si="2"/>
        <v>2565.6</v>
      </c>
    </row>
    <row r="14" spans="1:8" ht="15" x14ac:dyDescent="0.25">
      <c r="A14" s="25" t="s">
        <v>16</v>
      </c>
      <c r="B14" s="24"/>
      <c r="C14" s="18" t="s">
        <v>157</v>
      </c>
      <c r="D14" s="18" t="s">
        <v>158</v>
      </c>
      <c r="E14" s="19" t="s">
        <v>108</v>
      </c>
      <c r="F14" s="18"/>
      <c r="G14" s="3">
        <f t="shared" si="2"/>
        <v>2565.6</v>
      </c>
      <c r="H14" s="3">
        <f t="shared" si="2"/>
        <v>2565.6</v>
      </c>
    </row>
    <row r="15" spans="1:8" ht="63.75" x14ac:dyDescent="0.2">
      <c r="A15" s="26" t="s">
        <v>57</v>
      </c>
      <c r="B15" s="24"/>
      <c r="C15" s="27" t="s">
        <v>157</v>
      </c>
      <c r="D15" s="27" t="s">
        <v>158</v>
      </c>
      <c r="E15" s="28" t="s">
        <v>108</v>
      </c>
      <c r="F15" s="27" t="s">
        <v>159</v>
      </c>
      <c r="G15" s="29">
        <f t="shared" si="2"/>
        <v>2565.6</v>
      </c>
      <c r="H15" s="29">
        <f t="shared" si="2"/>
        <v>2565.6</v>
      </c>
    </row>
    <row r="16" spans="1:8" ht="25.5" x14ac:dyDescent="0.2">
      <c r="A16" s="26" t="s">
        <v>58</v>
      </c>
      <c r="B16" s="24"/>
      <c r="C16" s="27" t="s">
        <v>157</v>
      </c>
      <c r="D16" s="27" t="s">
        <v>158</v>
      </c>
      <c r="E16" s="28" t="s">
        <v>108</v>
      </c>
      <c r="F16" s="27" t="s">
        <v>160</v>
      </c>
      <c r="G16" s="30">
        <v>2565.6</v>
      </c>
      <c r="H16" s="29">
        <v>2565.6</v>
      </c>
    </row>
    <row r="17" spans="1:8" ht="84" customHeight="1" x14ac:dyDescent="0.25">
      <c r="A17" s="23" t="s">
        <v>154</v>
      </c>
      <c r="B17" s="23"/>
      <c r="C17" s="18" t="s">
        <v>157</v>
      </c>
      <c r="D17" s="18" t="s">
        <v>161</v>
      </c>
      <c r="E17" s="19"/>
      <c r="F17" s="18"/>
      <c r="G17" s="3">
        <f t="shared" ref="G17:H17" si="3">G18+G25</f>
        <v>18348.599999999999</v>
      </c>
      <c r="H17" s="3">
        <f t="shared" si="3"/>
        <v>18263.7</v>
      </c>
    </row>
    <row r="18" spans="1:8" ht="62.25" customHeight="1" x14ac:dyDescent="0.25">
      <c r="A18" s="25" t="s">
        <v>147</v>
      </c>
      <c r="B18" s="25"/>
      <c r="C18" s="18" t="s">
        <v>157</v>
      </c>
      <c r="D18" s="18" t="s">
        <v>161</v>
      </c>
      <c r="E18" s="19" t="s">
        <v>162</v>
      </c>
      <c r="F18" s="18"/>
      <c r="G18" s="3">
        <f t="shared" ref="G18:H18" si="4">G19+G22</f>
        <v>16918.3</v>
      </c>
      <c r="H18" s="3">
        <f t="shared" si="4"/>
        <v>16920.2</v>
      </c>
    </row>
    <row r="19" spans="1:8" ht="15" x14ac:dyDescent="0.25">
      <c r="A19" s="25" t="s">
        <v>2</v>
      </c>
      <c r="B19" s="25"/>
      <c r="C19" s="18" t="s">
        <v>157</v>
      </c>
      <c r="D19" s="18" t="s">
        <v>161</v>
      </c>
      <c r="E19" s="19" t="s">
        <v>163</v>
      </c>
      <c r="F19" s="18"/>
      <c r="G19" s="3">
        <f t="shared" ref="G19:H20" si="5">G20</f>
        <v>16154</v>
      </c>
      <c r="H19" s="3">
        <f t="shared" si="5"/>
        <v>16154</v>
      </c>
    </row>
    <row r="20" spans="1:8" ht="78" customHeight="1" x14ac:dyDescent="0.2">
      <c r="A20" s="26" t="s">
        <v>57</v>
      </c>
      <c r="B20" s="26"/>
      <c r="C20" s="27" t="s">
        <v>157</v>
      </c>
      <c r="D20" s="27" t="s">
        <v>161</v>
      </c>
      <c r="E20" s="28" t="s">
        <v>163</v>
      </c>
      <c r="F20" s="27" t="s">
        <v>159</v>
      </c>
      <c r="G20" s="29">
        <f t="shared" si="5"/>
        <v>16154</v>
      </c>
      <c r="H20" s="29">
        <f t="shared" si="5"/>
        <v>16154</v>
      </c>
    </row>
    <row r="21" spans="1:8" ht="31.5" customHeight="1" x14ac:dyDescent="0.2">
      <c r="A21" s="26" t="s">
        <v>58</v>
      </c>
      <c r="B21" s="26"/>
      <c r="C21" s="27" t="s">
        <v>157</v>
      </c>
      <c r="D21" s="27" t="s">
        <v>161</v>
      </c>
      <c r="E21" s="28" t="s">
        <v>163</v>
      </c>
      <c r="F21" s="27" t="s">
        <v>160</v>
      </c>
      <c r="G21" s="30">
        <v>16154</v>
      </c>
      <c r="H21" s="29">
        <v>16154</v>
      </c>
    </row>
    <row r="22" spans="1:8" ht="32.25" customHeight="1" x14ac:dyDescent="0.25">
      <c r="A22" s="25" t="s">
        <v>133</v>
      </c>
      <c r="B22" s="26"/>
      <c r="C22" s="18" t="s">
        <v>157</v>
      </c>
      <c r="D22" s="18" t="s">
        <v>161</v>
      </c>
      <c r="E22" s="19" t="s">
        <v>164</v>
      </c>
      <c r="F22" s="18"/>
      <c r="G22" s="31">
        <f t="shared" ref="G22:H23" si="6">G23</f>
        <v>764.3</v>
      </c>
      <c r="H22" s="31">
        <f t="shared" si="6"/>
        <v>766.2</v>
      </c>
    </row>
    <row r="23" spans="1:8" ht="78" customHeight="1" x14ac:dyDescent="0.2">
      <c r="A23" s="26" t="s">
        <v>57</v>
      </c>
      <c r="B23" s="26"/>
      <c r="C23" s="27" t="s">
        <v>157</v>
      </c>
      <c r="D23" s="27" t="s">
        <v>161</v>
      </c>
      <c r="E23" s="28" t="s">
        <v>164</v>
      </c>
      <c r="F23" s="27" t="s">
        <v>159</v>
      </c>
      <c r="G23" s="32">
        <f t="shared" si="6"/>
        <v>764.3</v>
      </c>
      <c r="H23" s="32">
        <f t="shared" si="6"/>
        <v>766.2</v>
      </c>
    </row>
    <row r="24" spans="1:8" ht="31.5" customHeight="1" x14ac:dyDescent="0.2">
      <c r="A24" s="26" t="s">
        <v>58</v>
      </c>
      <c r="B24" s="26"/>
      <c r="C24" s="27" t="s">
        <v>157</v>
      </c>
      <c r="D24" s="27" t="s">
        <v>161</v>
      </c>
      <c r="E24" s="28" t="s">
        <v>164</v>
      </c>
      <c r="F24" s="27" t="s">
        <v>160</v>
      </c>
      <c r="G24" s="30">
        <v>764.3</v>
      </c>
      <c r="H24" s="29">
        <v>766.2</v>
      </c>
    </row>
    <row r="25" spans="1:8" ht="20.25" customHeight="1" x14ac:dyDescent="0.25">
      <c r="A25" s="33" t="s">
        <v>56</v>
      </c>
      <c r="B25" s="26"/>
      <c r="C25" s="18" t="s">
        <v>157</v>
      </c>
      <c r="D25" s="18" t="s">
        <v>161</v>
      </c>
      <c r="E25" s="19" t="s">
        <v>107</v>
      </c>
      <c r="F25" s="27"/>
      <c r="G25" s="20">
        <f t="shared" ref="G25:H27" si="7">G26</f>
        <v>1430.3</v>
      </c>
      <c r="H25" s="20">
        <f t="shared" si="7"/>
        <v>1343.5</v>
      </c>
    </row>
    <row r="26" spans="1:8" ht="27.75" customHeight="1" x14ac:dyDescent="0.25">
      <c r="A26" s="34" t="s">
        <v>267</v>
      </c>
      <c r="B26" s="26"/>
      <c r="C26" s="18" t="s">
        <v>157</v>
      </c>
      <c r="D26" s="18" t="s">
        <v>161</v>
      </c>
      <c r="E26" s="35" t="s">
        <v>137</v>
      </c>
      <c r="F26" s="18"/>
      <c r="G26" s="31">
        <f t="shared" si="7"/>
        <v>1430.3</v>
      </c>
      <c r="H26" s="31">
        <f t="shared" si="7"/>
        <v>1343.5</v>
      </c>
    </row>
    <row r="27" spans="1:8" ht="80.25" customHeight="1" x14ac:dyDescent="0.2">
      <c r="A27" s="26" t="s">
        <v>57</v>
      </c>
      <c r="B27" s="26"/>
      <c r="C27" s="27" t="s">
        <v>157</v>
      </c>
      <c r="D27" s="27" t="s">
        <v>161</v>
      </c>
      <c r="E27" s="36" t="s">
        <v>137</v>
      </c>
      <c r="F27" s="27" t="s">
        <v>159</v>
      </c>
      <c r="G27" s="32">
        <f t="shared" si="7"/>
        <v>1430.3</v>
      </c>
      <c r="H27" s="32">
        <f t="shared" si="7"/>
        <v>1343.5</v>
      </c>
    </row>
    <row r="28" spans="1:8" ht="30.75" customHeight="1" x14ac:dyDescent="0.2">
      <c r="A28" s="26" t="s">
        <v>58</v>
      </c>
      <c r="B28" s="26"/>
      <c r="C28" s="27" t="s">
        <v>157</v>
      </c>
      <c r="D28" s="27" t="s">
        <v>161</v>
      </c>
      <c r="E28" s="36" t="s">
        <v>137</v>
      </c>
      <c r="F28" s="27" t="s">
        <v>160</v>
      </c>
      <c r="G28" s="30">
        <v>1430.3</v>
      </c>
      <c r="H28" s="29">
        <v>1343.5</v>
      </c>
    </row>
    <row r="29" spans="1:8" ht="24.75" customHeight="1" x14ac:dyDescent="0.25">
      <c r="A29" s="23" t="s">
        <v>4</v>
      </c>
      <c r="B29" s="26"/>
      <c r="C29" s="18" t="s">
        <v>157</v>
      </c>
      <c r="D29" s="18" t="s">
        <v>165</v>
      </c>
      <c r="E29" s="35"/>
      <c r="F29" s="18"/>
      <c r="G29" s="20">
        <f t="shared" ref="G29:H32" si="8">G30</f>
        <v>84.5</v>
      </c>
      <c r="H29" s="20">
        <f t="shared" si="8"/>
        <v>84.5</v>
      </c>
    </row>
    <row r="30" spans="1:8" ht="16.5" customHeight="1" x14ac:dyDescent="0.25">
      <c r="A30" s="33" t="s">
        <v>56</v>
      </c>
      <c r="B30" s="26"/>
      <c r="C30" s="18" t="s">
        <v>157</v>
      </c>
      <c r="D30" s="18" t="s">
        <v>165</v>
      </c>
      <c r="E30" s="19" t="s">
        <v>107</v>
      </c>
      <c r="F30" s="18"/>
      <c r="G30" s="20">
        <f t="shared" si="8"/>
        <v>84.5</v>
      </c>
      <c r="H30" s="20">
        <f t="shared" si="8"/>
        <v>84.5</v>
      </c>
    </row>
    <row r="31" spans="1:8" ht="35.25" customHeight="1" x14ac:dyDescent="0.25">
      <c r="A31" s="23" t="s">
        <v>33</v>
      </c>
      <c r="B31" s="26"/>
      <c r="C31" s="18" t="s">
        <v>157</v>
      </c>
      <c r="D31" s="18" t="s">
        <v>165</v>
      </c>
      <c r="E31" s="19" t="s">
        <v>109</v>
      </c>
      <c r="F31" s="27"/>
      <c r="G31" s="20">
        <f t="shared" ref="G31:H31" si="9">G32+G34</f>
        <v>84.5</v>
      </c>
      <c r="H31" s="20">
        <f t="shared" si="9"/>
        <v>84.5</v>
      </c>
    </row>
    <row r="32" spans="1:8" ht="27" customHeight="1" x14ac:dyDescent="0.2">
      <c r="A32" s="37" t="s">
        <v>51</v>
      </c>
      <c r="B32" s="26"/>
      <c r="C32" s="27" t="s">
        <v>157</v>
      </c>
      <c r="D32" s="27" t="s">
        <v>165</v>
      </c>
      <c r="E32" s="28" t="s">
        <v>109</v>
      </c>
      <c r="F32" s="27" t="s">
        <v>166</v>
      </c>
      <c r="G32" s="30">
        <f t="shared" si="8"/>
        <v>34.5</v>
      </c>
      <c r="H32" s="30">
        <f t="shared" si="8"/>
        <v>34.5</v>
      </c>
    </row>
    <row r="33" spans="1:8" ht="28.5" customHeight="1" x14ac:dyDescent="0.2">
      <c r="A33" s="38" t="s">
        <v>38</v>
      </c>
      <c r="B33" s="26"/>
      <c r="C33" s="27" t="s">
        <v>157</v>
      </c>
      <c r="D33" s="27" t="s">
        <v>165</v>
      </c>
      <c r="E33" s="28" t="s">
        <v>109</v>
      </c>
      <c r="F33" s="27" t="s">
        <v>167</v>
      </c>
      <c r="G33" s="30">
        <v>34.5</v>
      </c>
      <c r="H33" s="29">
        <v>34.5</v>
      </c>
    </row>
    <row r="34" spans="1:8" ht="19.5" customHeight="1" x14ac:dyDescent="0.2">
      <c r="A34" s="39" t="s">
        <v>36</v>
      </c>
      <c r="B34" s="26"/>
      <c r="C34" s="27" t="s">
        <v>157</v>
      </c>
      <c r="D34" s="27" t="s">
        <v>165</v>
      </c>
      <c r="E34" s="28" t="s">
        <v>109</v>
      </c>
      <c r="F34" s="27" t="s">
        <v>49</v>
      </c>
      <c r="G34" s="29">
        <f t="shared" ref="G34:H34" si="10">G35</f>
        <v>50</v>
      </c>
      <c r="H34" s="29">
        <f t="shared" si="10"/>
        <v>50</v>
      </c>
    </row>
    <row r="35" spans="1:8" ht="21" customHeight="1" x14ac:dyDescent="0.2">
      <c r="A35" s="26" t="s">
        <v>34</v>
      </c>
      <c r="B35" s="26"/>
      <c r="C35" s="27" t="s">
        <v>157</v>
      </c>
      <c r="D35" s="27" t="s">
        <v>165</v>
      </c>
      <c r="E35" s="28" t="s">
        <v>109</v>
      </c>
      <c r="F35" s="27" t="s">
        <v>168</v>
      </c>
      <c r="G35" s="30">
        <v>50</v>
      </c>
      <c r="H35" s="29">
        <v>50</v>
      </c>
    </row>
    <row r="36" spans="1:8" ht="31.5" x14ac:dyDescent="0.25">
      <c r="A36" s="21" t="s">
        <v>15</v>
      </c>
      <c r="B36" s="21"/>
      <c r="C36" s="22" t="s">
        <v>169</v>
      </c>
      <c r="D36" s="18"/>
      <c r="E36" s="19"/>
      <c r="F36" s="18"/>
      <c r="G36" s="3">
        <f t="shared" ref="G36:H40" si="11">G37</f>
        <v>4557.5</v>
      </c>
      <c r="H36" s="3">
        <f t="shared" si="11"/>
        <v>4557.5</v>
      </c>
    </row>
    <row r="37" spans="1:8" ht="61.5" customHeight="1" x14ac:dyDescent="0.25">
      <c r="A37" s="23" t="s">
        <v>127</v>
      </c>
      <c r="B37" s="23"/>
      <c r="C37" s="18" t="s">
        <v>169</v>
      </c>
      <c r="D37" s="18" t="s">
        <v>22</v>
      </c>
      <c r="E37" s="19"/>
      <c r="F37" s="18"/>
      <c r="G37" s="3">
        <f t="shared" si="11"/>
        <v>4557.5</v>
      </c>
      <c r="H37" s="3">
        <f t="shared" si="11"/>
        <v>4557.5</v>
      </c>
    </row>
    <row r="38" spans="1:8" ht="122.25" customHeight="1" x14ac:dyDescent="0.25">
      <c r="A38" s="25" t="s">
        <v>149</v>
      </c>
      <c r="B38" s="25"/>
      <c r="C38" s="18" t="s">
        <v>169</v>
      </c>
      <c r="D38" s="18" t="s">
        <v>22</v>
      </c>
      <c r="E38" s="19" t="s">
        <v>170</v>
      </c>
      <c r="F38" s="18"/>
      <c r="G38" s="3">
        <f t="shared" si="11"/>
        <v>4557.5</v>
      </c>
      <c r="H38" s="3">
        <f t="shared" si="11"/>
        <v>4557.5</v>
      </c>
    </row>
    <row r="39" spans="1:8" ht="59.25" customHeight="1" x14ac:dyDescent="0.25">
      <c r="A39" s="25" t="s">
        <v>29</v>
      </c>
      <c r="B39" s="25"/>
      <c r="C39" s="18" t="s">
        <v>169</v>
      </c>
      <c r="D39" s="18" t="s">
        <v>22</v>
      </c>
      <c r="E39" s="19" t="s">
        <v>171</v>
      </c>
      <c r="F39" s="18"/>
      <c r="G39" s="3">
        <f t="shared" si="11"/>
        <v>4557.5</v>
      </c>
      <c r="H39" s="3">
        <f t="shared" si="11"/>
        <v>4557.5</v>
      </c>
    </row>
    <row r="40" spans="1:8" ht="65.25" customHeight="1" x14ac:dyDescent="0.2">
      <c r="A40" s="26" t="s">
        <v>57</v>
      </c>
      <c r="B40" s="26"/>
      <c r="C40" s="27" t="s">
        <v>169</v>
      </c>
      <c r="D40" s="27" t="s">
        <v>22</v>
      </c>
      <c r="E40" s="28" t="s">
        <v>171</v>
      </c>
      <c r="F40" s="27" t="s">
        <v>159</v>
      </c>
      <c r="G40" s="29">
        <f t="shared" si="11"/>
        <v>4557.5</v>
      </c>
      <c r="H40" s="29">
        <f t="shared" si="11"/>
        <v>4557.5</v>
      </c>
    </row>
    <row r="41" spans="1:8" ht="29.25" customHeight="1" x14ac:dyDescent="0.2">
      <c r="A41" s="39" t="s">
        <v>62</v>
      </c>
      <c r="B41" s="39"/>
      <c r="C41" s="27" t="s">
        <v>169</v>
      </c>
      <c r="D41" s="27" t="s">
        <v>22</v>
      </c>
      <c r="E41" s="28" t="s">
        <v>171</v>
      </c>
      <c r="F41" s="27" t="s">
        <v>172</v>
      </c>
      <c r="G41" s="30">
        <v>4557.5</v>
      </c>
      <c r="H41" s="29">
        <v>4557.5</v>
      </c>
    </row>
    <row r="42" spans="1:8" ht="32.25" customHeight="1" x14ac:dyDescent="0.25">
      <c r="A42" s="21" t="s">
        <v>5</v>
      </c>
      <c r="B42" s="39"/>
      <c r="C42" s="22" t="s">
        <v>161</v>
      </c>
      <c r="D42" s="27"/>
      <c r="E42" s="36"/>
      <c r="F42" s="27"/>
      <c r="G42" s="20">
        <f t="shared" ref="G42:H46" si="12">G43</f>
        <v>127.8</v>
      </c>
      <c r="H42" s="20">
        <f t="shared" si="12"/>
        <v>125.6</v>
      </c>
    </row>
    <row r="43" spans="1:8" ht="32.25" customHeight="1" x14ac:dyDescent="0.25">
      <c r="A43" s="21" t="s">
        <v>100</v>
      </c>
      <c r="B43" s="39"/>
      <c r="C43" s="40" t="s">
        <v>161</v>
      </c>
      <c r="D43" s="40" t="s">
        <v>173</v>
      </c>
      <c r="E43" s="19"/>
      <c r="F43" s="18"/>
      <c r="G43" s="3">
        <f t="shared" si="12"/>
        <v>127.8</v>
      </c>
      <c r="H43" s="3">
        <f t="shared" si="12"/>
        <v>125.6</v>
      </c>
    </row>
    <row r="44" spans="1:8" ht="19.5" customHeight="1" x14ac:dyDescent="0.25">
      <c r="A44" s="25" t="s">
        <v>69</v>
      </c>
      <c r="B44" s="39"/>
      <c r="C44" s="40" t="s">
        <v>161</v>
      </c>
      <c r="D44" s="40" t="s">
        <v>173</v>
      </c>
      <c r="E44" s="19" t="s">
        <v>107</v>
      </c>
      <c r="F44" s="18"/>
      <c r="G44" s="3">
        <f t="shared" si="12"/>
        <v>127.8</v>
      </c>
      <c r="H44" s="3">
        <f t="shared" si="12"/>
        <v>125.6</v>
      </c>
    </row>
    <row r="45" spans="1:8" ht="81" customHeight="1" x14ac:dyDescent="0.25">
      <c r="A45" s="41" t="s">
        <v>268</v>
      </c>
      <c r="B45" s="39"/>
      <c r="C45" s="40" t="s">
        <v>161</v>
      </c>
      <c r="D45" s="40" t="s">
        <v>173</v>
      </c>
      <c r="E45" s="19" t="s">
        <v>125</v>
      </c>
      <c r="F45" s="18"/>
      <c r="G45" s="3">
        <f t="shared" si="12"/>
        <v>127.8</v>
      </c>
      <c r="H45" s="3">
        <f t="shared" si="12"/>
        <v>125.6</v>
      </c>
    </row>
    <row r="46" spans="1:8" ht="81" customHeight="1" x14ac:dyDescent="0.2">
      <c r="A46" s="26" t="s">
        <v>57</v>
      </c>
      <c r="B46" s="39"/>
      <c r="C46" s="42" t="s">
        <v>161</v>
      </c>
      <c r="D46" s="42" t="s">
        <v>173</v>
      </c>
      <c r="E46" s="28" t="s">
        <v>125</v>
      </c>
      <c r="F46" s="27" t="s">
        <v>159</v>
      </c>
      <c r="G46" s="29">
        <f t="shared" si="12"/>
        <v>127.8</v>
      </c>
      <c r="H46" s="29">
        <f t="shared" si="12"/>
        <v>125.6</v>
      </c>
    </row>
    <row r="47" spans="1:8" ht="32.25" customHeight="1" x14ac:dyDescent="0.2">
      <c r="A47" s="26" t="s">
        <v>58</v>
      </c>
      <c r="B47" s="39"/>
      <c r="C47" s="42" t="s">
        <v>161</v>
      </c>
      <c r="D47" s="42" t="s">
        <v>173</v>
      </c>
      <c r="E47" s="28" t="s">
        <v>125</v>
      </c>
      <c r="F47" s="27" t="s">
        <v>160</v>
      </c>
      <c r="G47" s="30">
        <v>127.8</v>
      </c>
      <c r="H47" s="29">
        <v>125.6</v>
      </c>
    </row>
    <row r="48" spans="1:8" ht="15.75" x14ac:dyDescent="0.25">
      <c r="A48" s="21" t="s">
        <v>6</v>
      </c>
      <c r="B48" s="21"/>
      <c r="C48" s="22" t="s">
        <v>174</v>
      </c>
      <c r="D48" s="18"/>
      <c r="E48" s="19"/>
      <c r="F48" s="18"/>
      <c r="G48" s="3">
        <f t="shared" ref="G48:H53" si="13">G49</f>
        <v>5110.3</v>
      </c>
      <c r="H48" s="3">
        <f t="shared" si="13"/>
        <v>5130.5</v>
      </c>
    </row>
    <row r="49" spans="1:8" ht="37.5" customHeight="1" x14ac:dyDescent="0.25">
      <c r="A49" s="43" t="s">
        <v>79</v>
      </c>
      <c r="B49" s="43"/>
      <c r="C49" s="18" t="s">
        <v>174</v>
      </c>
      <c r="D49" s="18" t="s">
        <v>175</v>
      </c>
      <c r="E49" s="19"/>
      <c r="F49" s="18"/>
      <c r="G49" s="3">
        <f t="shared" si="13"/>
        <v>5110.3</v>
      </c>
      <c r="H49" s="3">
        <f t="shared" si="13"/>
        <v>5130.5</v>
      </c>
    </row>
    <row r="50" spans="1:8" ht="47.25" customHeight="1" x14ac:dyDescent="0.25">
      <c r="A50" s="41" t="s">
        <v>152</v>
      </c>
      <c r="B50" s="41"/>
      <c r="C50" s="18" t="s">
        <v>174</v>
      </c>
      <c r="D50" s="18" t="s">
        <v>175</v>
      </c>
      <c r="E50" s="19" t="s">
        <v>176</v>
      </c>
      <c r="F50" s="18"/>
      <c r="G50" s="3">
        <f t="shared" si="13"/>
        <v>5110.3</v>
      </c>
      <c r="H50" s="3">
        <f t="shared" si="13"/>
        <v>5130.5</v>
      </c>
    </row>
    <row r="51" spans="1:8" ht="32.25" customHeight="1" x14ac:dyDescent="0.25">
      <c r="A51" s="41" t="s">
        <v>80</v>
      </c>
      <c r="B51" s="41"/>
      <c r="C51" s="18" t="s">
        <v>174</v>
      </c>
      <c r="D51" s="18" t="s">
        <v>175</v>
      </c>
      <c r="E51" s="19" t="s">
        <v>177</v>
      </c>
      <c r="F51" s="18"/>
      <c r="G51" s="3">
        <f t="shared" si="13"/>
        <v>5110.3</v>
      </c>
      <c r="H51" s="3">
        <f t="shared" si="13"/>
        <v>5130.5</v>
      </c>
    </row>
    <row r="52" spans="1:8" ht="96.75" customHeight="1" x14ac:dyDescent="0.25">
      <c r="A52" s="23" t="s">
        <v>269</v>
      </c>
      <c r="B52" s="23"/>
      <c r="C52" s="18" t="s">
        <v>174</v>
      </c>
      <c r="D52" s="18" t="s">
        <v>175</v>
      </c>
      <c r="E52" s="19" t="s">
        <v>178</v>
      </c>
      <c r="F52" s="27"/>
      <c r="G52" s="3">
        <f t="shared" si="13"/>
        <v>5110.3</v>
      </c>
      <c r="H52" s="3">
        <f t="shared" si="13"/>
        <v>5130.5</v>
      </c>
    </row>
    <row r="53" spans="1:8" ht="63.75" x14ac:dyDescent="0.2">
      <c r="A53" s="26" t="s">
        <v>57</v>
      </c>
      <c r="B53" s="26"/>
      <c r="C53" s="27" t="s">
        <v>174</v>
      </c>
      <c r="D53" s="27" t="s">
        <v>175</v>
      </c>
      <c r="E53" s="28" t="s">
        <v>178</v>
      </c>
      <c r="F53" s="27" t="s">
        <v>159</v>
      </c>
      <c r="G53" s="29">
        <f t="shared" si="13"/>
        <v>5110.3</v>
      </c>
      <c r="H53" s="29">
        <f t="shared" si="13"/>
        <v>5130.5</v>
      </c>
    </row>
    <row r="54" spans="1:8" ht="25.5" x14ac:dyDescent="0.2">
      <c r="A54" s="26" t="s">
        <v>58</v>
      </c>
      <c r="B54" s="26"/>
      <c r="C54" s="27" t="s">
        <v>174</v>
      </c>
      <c r="D54" s="27" t="s">
        <v>175</v>
      </c>
      <c r="E54" s="28" t="s">
        <v>178</v>
      </c>
      <c r="F54" s="27" t="s">
        <v>160</v>
      </c>
      <c r="G54" s="30">
        <v>5110.3</v>
      </c>
      <c r="H54" s="29">
        <v>5130.5</v>
      </c>
    </row>
    <row r="55" spans="1:8" ht="15.75" x14ac:dyDescent="0.25">
      <c r="A55" s="43" t="s">
        <v>130</v>
      </c>
      <c r="B55" s="43"/>
      <c r="C55" s="22" t="s">
        <v>179</v>
      </c>
      <c r="D55" s="18"/>
      <c r="E55" s="19"/>
      <c r="F55" s="18"/>
      <c r="G55" s="3">
        <f t="shared" ref="G55:H57" si="14">G56</f>
        <v>26157.1</v>
      </c>
      <c r="H55" s="3">
        <f t="shared" si="14"/>
        <v>26157.1</v>
      </c>
    </row>
    <row r="56" spans="1:8" ht="15" x14ac:dyDescent="0.25">
      <c r="A56" s="25" t="s">
        <v>74</v>
      </c>
      <c r="B56" s="25"/>
      <c r="C56" s="18" t="s">
        <v>179</v>
      </c>
      <c r="D56" s="18" t="s">
        <v>157</v>
      </c>
      <c r="E56" s="19"/>
      <c r="F56" s="18"/>
      <c r="G56" s="3">
        <f t="shared" si="14"/>
        <v>26157.1</v>
      </c>
      <c r="H56" s="3">
        <f t="shared" si="14"/>
        <v>26157.1</v>
      </c>
    </row>
    <row r="57" spans="1:8" ht="75" x14ac:dyDescent="0.25">
      <c r="A57" s="25" t="s">
        <v>150</v>
      </c>
      <c r="B57" s="25"/>
      <c r="C57" s="18" t="s">
        <v>179</v>
      </c>
      <c r="D57" s="18" t="s">
        <v>157</v>
      </c>
      <c r="E57" s="19" t="s">
        <v>180</v>
      </c>
      <c r="F57" s="18"/>
      <c r="G57" s="3">
        <f t="shared" si="14"/>
        <v>26157.1</v>
      </c>
      <c r="H57" s="3">
        <f t="shared" si="14"/>
        <v>26157.1</v>
      </c>
    </row>
    <row r="58" spans="1:8" ht="45" x14ac:dyDescent="0.25">
      <c r="A58" s="25" t="s">
        <v>101</v>
      </c>
      <c r="B58" s="25"/>
      <c r="C58" s="18" t="s">
        <v>179</v>
      </c>
      <c r="D58" s="18" t="s">
        <v>157</v>
      </c>
      <c r="E58" s="19" t="s">
        <v>181</v>
      </c>
      <c r="F58" s="18"/>
      <c r="G58" s="3">
        <f t="shared" ref="G58:H58" si="15">G59+G62</f>
        <v>26157.1</v>
      </c>
      <c r="H58" s="3">
        <f t="shared" si="15"/>
        <v>26157.1</v>
      </c>
    </row>
    <row r="59" spans="1:8" ht="15" x14ac:dyDescent="0.25">
      <c r="A59" s="25" t="s">
        <v>76</v>
      </c>
      <c r="B59" s="25"/>
      <c r="C59" s="18" t="s">
        <v>179</v>
      </c>
      <c r="D59" s="18" t="s">
        <v>157</v>
      </c>
      <c r="E59" s="19" t="s">
        <v>182</v>
      </c>
      <c r="F59" s="18"/>
      <c r="G59" s="3">
        <f t="shared" ref="G59:H60" si="16">G60</f>
        <v>25497.1</v>
      </c>
      <c r="H59" s="3">
        <f t="shared" si="16"/>
        <v>25497.1</v>
      </c>
    </row>
    <row r="60" spans="1:8" ht="42.75" x14ac:dyDescent="0.2">
      <c r="A60" s="37" t="s">
        <v>67</v>
      </c>
      <c r="B60" s="37"/>
      <c r="C60" s="27" t="s">
        <v>179</v>
      </c>
      <c r="D60" s="27" t="s">
        <v>157</v>
      </c>
      <c r="E60" s="28" t="s">
        <v>182</v>
      </c>
      <c r="F60" s="27" t="s">
        <v>183</v>
      </c>
      <c r="G60" s="29">
        <f t="shared" si="16"/>
        <v>25497.1</v>
      </c>
      <c r="H60" s="29">
        <f t="shared" si="16"/>
        <v>25497.1</v>
      </c>
    </row>
    <row r="61" spans="1:8" x14ac:dyDescent="0.2">
      <c r="A61" s="38" t="s">
        <v>39</v>
      </c>
      <c r="B61" s="38"/>
      <c r="C61" s="27" t="s">
        <v>179</v>
      </c>
      <c r="D61" s="27" t="s">
        <v>157</v>
      </c>
      <c r="E61" s="28" t="s">
        <v>182</v>
      </c>
      <c r="F61" s="27" t="s">
        <v>184</v>
      </c>
      <c r="G61" s="30">
        <v>25497.1</v>
      </c>
      <c r="H61" s="29">
        <v>25497.1</v>
      </c>
    </row>
    <row r="62" spans="1:8" ht="15" x14ac:dyDescent="0.25">
      <c r="A62" s="25" t="s">
        <v>77</v>
      </c>
      <c r="B62" s="25"/>
      <c r="C62" s="18" t="s">
        <v>179</v>
      </c>
      <c r="D62" s="18" t="s">
        <v>157</v>
      </c>
      <c r="E62" s="19" t="s">
        <v>185</v>
      </c>
      <c r="F62" s="18"/>
      <c r="G62" s="3">
        <f t="shared" ref="G62:H63" si="17">G63</f>
        <v>660</v>
      </c>
      <c r="H62" s="3">
        <f t="shared" si="17"/>
        <v>660</v>
      </c>
    </row>
    <row r="63" spans="1:8" ht="42.75" x14ac:dyDescent="0.2">
      <c r="A63" s="37" t="s">
        <v>67</v>
      </c>
      <c r="B63" s="37"/>
      <c r="C63" s="27" t="s">
        <v>179</v>
      </c>
      <c r="D63" s="27" t="s">
        <v>157</v>
      </c>
      <c r="E63" s="28" t="s">
        <v>185</v>
      </c>
      <c r="F63" s="27" t="s">
        <v>183</v>
      </c>
      <c r="G63" s="29">
        <f t="shared" si="17"/>
        <v>660</v>
      </c>
      <c r="H63" s="29">
        <f t="shared" si="17"/>
        <v>660</v>
      </c>
    </row>
    <row r="64" spans="1:8" x14ac:dyDescent="0.2">
      <c r="A64" s="38" t="s">
        <v>39</v>
      </c>
      <c r="B64" s="38"/>
      <c r="C64" s="27" t="s">
        <v>179</v>
      </c>
      <c r="D64" s="27" t="s">
        <v>157</v>
      </c>
      <c r="E64" s="28" t="s">
        <v>185</v>
      </c>
      <c r="F64" s="27" t="s">
        <v>184</v>
      </c>
      <c r="G64" s="30">
        <v>660</v>
      </c>
      <c r="H64" s="29">
        <v>660</v>
      </c>
    </row>
    <row r="65" spans="1:8" ht="15.75" x14ac:dyDescent="0.25">
      <c r="A65" s="21" t="s">
        <v>11</v>
      </c>
      <c r="B65" s="21"/>
      <c r="C65" s="22" t="s">
        <v>22</v>
      </c>
      <c r="D65" s="18"/>
      <c r="E65" s="19"/>
      <c r="F65" s="18"/>
      <c r="G65" s="3">
        <f t="shared" ref="G65:H65" si="18">G66+G71+G79</f>
        <v>15833.400000000001</v>
      </c>
      <c r="H65" s="3">
        <f t="shared" si="18"/>
        <v>16383.5</v>
      </c>
    </row>
    <row r="66" spans="1:8" ht="21.75" customHeight="1" x14ac:dyDescent="0.25">
      <c r="A66" s="23" t="s">
        <v>12</v>
      </c>
      <c r="B66" s="23"/>
      <c r="C66" s="18" t="s">
        <v>22</v>
      </c>
      <c r="D66" s="18" t="s">
        <v>157</v>
      </c>
      <c r="E66" s="19"/>
      <c r="F66" s="18"/>
      <c r="G66" s="3">
        <f t="shared" ref="G66:H69" si="19">G67</f>
        <v>1999.1</v>
      </c>
      <c r="H66" s="3">
        <f t="shared" si="19"/>
        <v>1999.1</v>
      </c>
    </row>
    <row r="67" spans="1:8" ht="21.75" customHeight="1" x14ac:dyDescent="0.25">
      <c r="A67" s="25" t="s">
        <v>69</v>
      </c>
      <c r="B67" s="25"/>
      <c r="C67" s="18" t="s">
        <v>22</v>
      </c>
      <c r="D67" s="18" t="s">
        <v>157</v>
      </c>
      <c r="E67" s="19" t="s">
        <v>107</v>
      </c>
      <c r="F67" s="27"/>
      <c r="G67" s="29">
        <f t="shared" si="19"/>
        <v>1999.1</v>
      </c>
      <c r="H67" s="29">
        <f t="shared" si="19"/>
        <v>1999.1</v>
      </c>
    </row>
    <row r="68" spans="1:8" ht="29.25" customHeight="1" x14ac:dyDescent="0.2">
      <c r="A68" s="38" t="s">
        <v>70</v>
      </c>
      <c r="B68" s="38"/>
      <c r="C68" s="27" t="s">
        <v>22</v>
      </c>
      <c r="D68" s="27" t="s">
        <v>157</v>
      </c>
      <c r="E68" s="28" t="s">
        <v>110</v>
      </c>
      <c r="F68" s="27"/>
      <c r="G68" s="29">
        <f t="shared" si="19"/>
        <v>1999.1</v>
      </c>
      <c r="H68" s="29">
        <f t="shared" si="19"/>
        <v>1999.1</v>
      </c>
    </row>
    <row r="69" spans="1:8" ht="29.25" customHeight="1" x14ac:dyDescent="0.2">
      <c r="A69" s="37" t="s">
        <v>51</v>
      </c>
      <c r="B69" s="37"/>
      <c r="C69" s="27" t="s">
        <v>22</v>
      </c>
      <c r="D69" s="27" t="s">
        <v>157</v>
      </c>
      <c r="E69" s="28" t="s">
        <v>110</v>
      </c>
      <c r="F69" s="27" t="s">
        <v>166</v>
      </c>
      <c r="G69" s="29">
        <f t="shared" si="19"/>
        <v>1999.1</v>
      </c>
      <c r="H69" s="29">
        <f t="shared" si="19"/>
        <v>1999.1</v>
      </c>
    </row>
    <row r="70" spans="1:8" ht="28.5" x14ac:dyDescent="0.2">
      <c r="A70" s="44" t="s">
        <v>41</v>
      </c>
      <c r="B70" s="38"/>
      <c r="C70" s="27" t="s">
        <v>22</v>
      </c>
      <c r="D70" s="27" t="s">
        <v>157</v>
      </c>
      <c r="E70" s="28" t="s">
        <v>110</v>
      </c>
      <c r="F70" s="27" t="s">
        <v>186</v>
      </c>
      <c r="G70" s="30">
        <v>1999.1</v>
      </c>
      <c r="H70" s="29">
        <v>1999.1</v>
      </c>
    </row>
    <row r="71" spans="1:8" ht="21" customHeight="1" x14ac:dyDescent="0.25">
      <c r="A71" s="23" t="s">
        <v>13</v>
      </c>
      <c r="B71" s="23"/>
      <c r="C71" s="18" t="s">
        <v>22</v>
      </c>
      <c r="D71" s="18" t="s">
        <v>169</v>
      </c>
      <c r="E71" s="28"/>
      <c r="F71" s="27"/>
      <c r="G71" s="3">
        <f t="shared" ref="G71:H71" si="20">G72</f>
        <v>51.9</v>
      </c>
      <c r="H71" s="3">
        <f t="shared" si="20"/>
        <v>50.7</v>
      </c>
    </row>
    <row r="72" spans="1:8" ht="18.75" customHeight="1" x14ac:dyDescent="0.25">
      <c r="A72" s="25" t="s">
        <v>69</v>
      </c>
      <c r="B72" s="25"/>
      <c r="C72" s="18" t="s">
        <v>22</v>
      </c>
      <c r="D72" s="18" t="s">
        <v>169</v>
      </c>
      <c r="E72" s="19" t="s">
        <v>107</v>
      </c>
      <c r="F72" s="18"/>
      <c r="G72" s="3">
        <f t="shared" ref="G72:H72" si="21">G73+G76</f>
        <v>51.9</v>
      </c>
      <c r="H72" s="3">
        <f t="shared" si="21"/>
        <v>50.7</v>
      </c>
    </row>
    <row r="73" spans="1:8" ht="119.25" customHeight="1" x14ac:dyDescent="0.25">
      <c r="A73" s="34" t="s">
        <v>99</v>
      </c>
      <c r="B73" s="45"/>
      <c r="C73" s="18" t="s">
        <v>22</v>
      </c>
      <c r="D73" s="18" t="s">
        <v>169</v>
      </c>
      <c r="E73" s="35" t="s">
        <v>111</v>
      </c>
      <c r="F73" s="18"/>
      <c r="G73" s="3">
        <f t="shared" ref="G73:H74" si="22">G74</f>
        <v>48.3</v>
      </c>
      <c r="H73" s="3">
        <f t="shared" si="22"/>
        <v>47.1</v>
      </c>
    </row>
    <row r="74" spans="1:8" ht="21.75" customHeight="1" x14ac:dyDescent="0.2">
      <c r="A74" s="38" t="s">
        <v>36</v>
      </c>
      <c r="B74" s="46"/>
      <c r="C74" s="27" t="s">
        <v>22</v>
      </c>
      <c r="D74" s="27" t="s">
        <v>169</v>
      </c>
      <c r="E74" s="36" t="s">
        <v>111</v>
      </c>
      <c r="F74" s="27" t="s">
        <v>49</v>
      </c>
      <c r="G74" s="29">
        <f t="shared" si="22"/>
        <v>48.3</v>
      </c>
      <c r="H74" s="29">
        <f t="shared" si="22"/>
        <v>47.1</v>
      </c>
    </row>
    <row r="75" spans="1:8" ht="53.25" customHeight="1" x14ac:dyDescent="0.2">
      <c r="A75" s="47" t="s">
        <v>48</v>
      </c>
      <c r="B75" s="46"/>
      <c r="C75" s="27" t="s">
        <v>22</v>
      </c>
      <c r="D75" s="27" t="s">
        <v>169</v>
      </c>
      <c r="E75" s="36" t="s">
        <v>111</v>
      </c>
      <c r="F75" s="27" t="s">
        <v>50</v>
      </c>
      <c r="G75" s="30">
        <v>48.3</v>
      </c>
      <c r="H75" s="29">
        <v>47.1</v>
      </c>
    </row>
    <row r="76" spans="1:8" ht="34.5" customHeight="1" x14ac:dyDescent="0.25">
      <c r="A76" s="25" t="s">
        <v>43</v>
      </c>
      <c r="B76" s="25"/>
      <c r="C76" s="18" t="s">
        <v>22</v>
      </c>
      <c r="D76" s="18" t="s">
        <v>169</v>
      </c>
      <c r="E76" s="19" t="s">
        <v>116</v>
      </c>
      <c r="F76" s="18"/>
      <c r="G76" s="3">
        <f t="shared" ref="G76:H77" si="23">G77</f>
        <v>3.6</v>
      </c>
      <c r="H76" s="3">
        <f t="shared" si="23"/>
        <v>3.6</v>
      </c>
    </row>
    <row r="77" spans="1:8" ht="27" customHeight="1" x14ac:dyDescent="0.2">
      <c r="A77" s="37" t="s">
        <v>51</v>
      </c>
      <c r="B77" s="37"/>
      <c r="C77" s="27" t="s">
        <v>22</v>
      </c>
      <c r="D77" s="27" t="s">
        <v>169</v>
      </c>
      <c r="E77" s="28" t="s">
        <v>116</v>
      </c>
      <c r="F77" s="27" t="s">
        <v>166</v>
      </c>
      <c r="G77" s="29">
        <f t="shared" si="23"/>
        <v>3.6</v>
      </c>
      <c r="H77" s="29">
        <f t="shared" si="23"/>
        <v>3.6</v>
      </c>
    </row>
    <row r="78" spans="1:8" ht="27" customHeight="1" x14ac:dyDescent="0.2">
      <c r="A78" s="44" t="s">
        <v>41</v>
      </c>
      <c r="B78" s="24"/>
      <c r="C78" s="27" t="s">
        <v>22</v>
      </c>
      <c r="D78" s="27" t="s">
        <v>169</v>
      </c>
      <c r="E78" s="28" t="s">
        <v>116</v>
      </c>
      <c r="F78" s="27" t="s">
        <v>186</v>
      </c>
      <c r="G78" s="30">
        <v>3.6</v>
      </c>
      <c r="H78" s="29">
        <v>3.6</v>
      </c>
    </row>
    <row r="79" spans="1:8" ht="22.5" customHeight="1" x14ac:dyDescent="0.25">
      <c r="A79" s="23" t="s">
        <v>26</v>
      </c>
      <c r="B79" s="23"/>
      <c r="C79" s="18" t="s">
        <v>22</v>
      </c>
      <c r="D79" s="18" t="s">
        <v>161</v>
      </c>
      <c r="E79" s="19"/>
      <c r="F79" s="18"/>
      <c r="G79" s="3">
        <f t="shared" ref="G79:H80" si="24">G80</f>
        <v>13782.400000000001</v>
      </c>
      <c r="H79" s="3">
        <f t="shared" si="24"/>
        <v>14333.7</v>
      </c>
    </row>
    <row r="80" spans="1:8" ht="42" customHeight="1" x14ac:dyDescent="0.25">
      <c r="A80" s="41" t="s">
        <v>152</v>
      </c>
      <c r="B80" s="41"/>
      <c r="C80" s="18" t="s">
        <v>22</v>
      </c>
      <c r="D80" s="18" t="s">
        <v>161</v>
      </c>
      <c r="E80" s="19" t="s">
        <v>176</v>
      </c>
      <c r="F80" s="18"/>
      <c r="G80" s="3">
        <f t="shared" si="24"/>
        <v>13782.400000000001</v>
      </c>
      <c r="H80" s="3">
        <f t="shared" si="24"/>
        <v>14333.7</v>
      </c>
    </row>
    <row r="81" spans="1:8" ht="34.5" customHeight="1" x14ac:dyDescent="0.25">
      <c r="A81" s="23" t="s">
        <v>81</v>
      </c>
      <c r="B81" s="23"/>
      <c r="C81" s="18" t="s">
        <v>22</v>
      </c>
      <c r="D81" s="18" t="s">
        <v>161</v>
      </c>
      <c r="E81" s="19" t="s">
        <v>187</v>
      </c>
      <c r="F81" s="18"/>
      <c r="G81" s="3">
        <f t="shared" ref="G81:H81" si="25">G82+G85+G88+G91+G94</f>
        <v>13782.400000000001</v>
      </c>
      <c r="H81" s="3">
        <f t="shared" si="25"/>
        <v>14333.7</v>
      </c>
    </row>
    <row r="82" spans="1:8" ht="121.5" customHeight="1" x14ac:dyDescent="0.25">
      <c r="A82" s="34" t="s">
        <v>44</v>
      </c>
      <c r="B82" s="34"/>
      <c r="C82" s="18" t="s">
        <v>22</v>
      </c>
      <c r="D82" s="18" t="s">
        <v>161</v>
      </c>
      <c r="E82" s="19" t="s">
        <v>188</v>
      </c>
      <c r="F82" s="18"/>
      <c r="G82" s="3">
        <f t="shared" ref="G82:H83" si="26">G83</f>
        <v>100</v>
      </c>
      <c r="H82" s="3">
        <f t="shared" si="26"/>
        <v>100</v>
      </c>
    </row>
    <row r="83" spans="1:8" ht="31.5" customHeight="1" x14ac:dyDescent="0.2">
      <c r="A83" s="44" t="s">
        <v>51</v>
      </c>
      <c r="B83" s="44"/>
      <c r="C83" s="27" t="s">
        <v>22</v>
      </c>
      <c r="D83" s="27" t="s">
        <v>161</v>
      </c>
      <c r="E83" s="28" t="s">
        <v>188</v>
      </c>
      <c r="F83" s="27" t="s">
        <v>166</v>
      </c>
      <c r="G83" s="29">
        <f t="shared" si="26"/>
        <v>100</v>
      </c>
      <c r="H83" s="29">
        <f t="shared" si="26"/>
        <v>100</v>
      </c>
    </row>
    <row r="84" spans="1:8" ht="32.25" customHeight="1" x14ac:dyDescent="0.2">
      <c r="A84" s="44" t="s">
        <v>41</v>
      </c>
      <c r="B84" s="44"/>
      <c r="C84" s="27" t="s">
        <v>22</v>
      </c>
      <c r="D84" s="27" t="s">
        <v>161</v>
      </c>
      <c r="E84" s="28" t="s">
        <v>188</v>
      </c>
      <c r="F84" s="27" t="s">
        <v>186</v>
      </c>
      <c r="G84" s="30">
        <v>100</v>
      </c>
      <c r="H84" s="29">
        <v>100</v>
      </c>
    </row>
    <row r="85" spans="1:8" ht="38.25" customHeight="1" x14ac:dyDescent="0.25">
      <c r="A85" s="34" t="s">
        <v>45</v>
      </c>
      <c r="B85" s="34"/>
      <c r="C85" s="18" t="s">
        <v>22</v>
      </c>
      <c r="D85" s="18" t="s">
        <v>161</v>
      </c>
      <c r="E85" s="19" t="s">
        <v>189</v>
      </c>
      <c r="F85" s="27"/>
      <c r="G85" s="3">
        <f t="shared" ref="G85:H86" si="27">G86</f>
        <v>230.3</v>
      </c>
      <c r="H85" s="3">
        <f t="shared" si="27"/>
        <v>243.5</v>
      </c>
    </row>
    <row r="86" spans="1:8" ht="28.5" x14ac:dyDescent="0.2">
      <c r="A86" s="44" t="s">
        <v>51</v>
      </c>
      <c r="B86" s="44"/>
      <c r="C86" s="27" t="s">
        <v>22</v>
      </c>
      <c r="D86" s="27" t="s">
        <v>161</v>
      </c>
      <c r="E86" s="28" t="s">
        <v>189</v>
      </c>
      <c r="F86" s="27" t="s">
        <v>166</v>
      </c>
      <c r="G86" s="29">
        <f t="shared" si="27"/>
        <v>230.3</v>
      </c>
      <c r="H86" s="29">
        <f t="shared" si="27"/>
        <v>243.5</v>
      </c>
    </row>
    <row r="87" spans="1:8" ht="25.5" x14ac:dyDescent="0.2">
      <c r="A87" s="47" t="s">
        <v>38</v>
      </c>
      <c r="B87" s="47"/>
      <c r="C87" s="27" t="s">
        <v>22</v>
      </c>
      <c r="D87" s="27" t="s">
        <v>161</v>
      </c>
      <c r="E87" s="28" t="s">
        <v>189</v>
      </c>
      <c r="F87" s="27" t="s">
        <v>167</v>
      </c>
      <c r="G87" s="30">
        <v>230.3</v>
      </c>
      <c r="H87" s="29">
        <v>243.5</v>
      </c>
    </row>
    <row r="88" spans="1:8" ht="60" x14ac:dyDescent="0.25">
      <c r="A88" s="23" t="s">
        <v>53</v>
      </c>
      <c r="B88" s="23"/>
      <c r="C88" s="18" t="s">
        <v>22</v>
      </c>
      <c r="D88" s="18" t="s">
        <v>161</v>
      </c>
      <c r="E88" s="19" t="s">
        <v>190</v>
      </c>
      <c r="F88" s="18"/>
      <c r="G88" s="3">
        <f t="shared" ref="G88:H89" si="28">G89</f>
        <v>1122.4000000000001</v>
      </c>
      <c r="H88" s="3">
        <f t="shared" si="28"/>
        <v>1173.7</v>
      </c>
    </row>
    <row r="89" spans="1:8" ht="25.5" customHeight="1" x14ac:dyDescent="0.2">
      <c r="A89" s="44" t="s">
        <v>51</v>
      </c>
      <c r="B89" s="44"/>
      <c r="C89" s="27" t="s">
        <v>22</v>
      </c>
      <c r="D89" s="27" t="s">
        <v>161</v>
      </c>
      <c r="E89" s="28" t="s">
        <v>190</v>
      </c>
      <c r="F89" s="27" t="s">
        <v>166</v>
      </c>
      <c r="G89" s="29">
        <f t="shared" si="28"/>
        <v>1122.4000000000001</v>
      </c>
      <c r="H89" s="29">
        <f t="shared" si="28"/>
        <v>1173.7</v>
      </c>
    </row>
    <row r="90" spans="1:8" ht="25.5" customHeight="1" x14ac:dyDescent="0.2">
      <c r="A90" s="44" t="s">
        <v>41</v>
      </c>
      <c r="B90" s="44"/>
      <c r="C90" s="27" t="s">
        <v>22</v>
      </c>
      <c r="D90" s="27" t="s">
        <v>161</v>
      </c>
      <c r="E90" s="28" t="s">
        <v>190</v>
      </c>
      <c r="F90" s="27" t="s">
        <v>186</v>
      </c>
      <c r="G90" s="30">
        <v>1122.4000000000001</v>
      </c>
      <c r="H90" s="29">
        <v>1173.7</v>
      </c>
    </row>
    <row r="91" spans="1:8" ht="30" x14ac:dyDescent="0.25">
      <c r="A91" s="23" t="s">
        <v>54</v>
      </c>
      <c r="B91" s="23"/>
      <c r="C91" s="18" t="s">
        <v>22</v>
      </c>
      <c r="D91" s="18" t="s">
        <v>161</v>
      </c>
      <c r="E91" s="19" t="s">
        <v>191</v>
      </c>
      <c r="F91" s="18"/>
      <c r="G91" s="3">
        <f t="shared" ref="G91:H92" si="29">G92</f>
        <v>800</v>
      </c>
      <c r="H91" s="3">
        <f t="shared" si="29"/>
        <v>900</v>
      </c>
    </row>
    <row r="92" spans="1:8" s="2" customFormat="1" ht="37.5" customHeight="1" x14ac:dyDescent="0.25">
      <c r="A92" s="44" t="s">
        <v>51</v>
      </c>
      <c r="B92" s="44"/>
      <c r="C92" s="27" t="s">
        <v>22</v>
      </c>
      <c r="D92" s="27" t="s">
        <v>161</v>
      </c>
      <c r="E92" s="28" t="s">
        <v>191</v>
      </c>
      <c r="F92" s="27" t="s">
        <v>166</v>
      </c>
      <c r="G92" s="29">
        <f t="shared" si="29"/>
        <v>800</v>
      </c>
      <c r="H92" s="29">
        <f t="shared" si="29"/>
        <v>900</v>
      </c>
    </row>
    <row r="93" spans="1:8" s="2" customFormat="1" ht="37.5" customHeight="1" x14ac:dyDescent="0.25">
      <c r="A93" s="47" t="s">
        <v>38</v>
      </c>
      <c r="B93" s="44"/>
      <c r="C93" s="27" t="s">
        <v>22</v>
      </c>
      <c r="D93" s="27" t="s">
        <v>161</v>
      </c>
      <c r="E93" s="28" t="s">
        <v>191</v>
      </c>
      <c r="F93" s="27" t="s">
        <v>167</v>
      </c>
      <c r="G93" s="30">
        <v>800</v>
      </c>
      <c r="H93" s="29">
        <v>900</v>
      </c>
    </row>
    <row r="94" spans="1:8" s="2" customFormat="1" ht="64.5" customHeight="1" x14ac:dyDescent="0.25">
      <c r="A94" s="23" t="s">
        <v>55</v>
      </c>
      <c r="B94" s="33"/>
      <c r="C94" s="18" t="s">
        <v>22</v>
      </c>
      <c r="D94" s="18" t="s">
        <v>161</v>
      </c>
      <c r="E94" s="19" t="s">
        <v>192</v>
      </c>
      <c r="F94" s="18"/>
      <c r="G94" s="3">
        <f t="shared" ref="G94:H95" si="30">G95</f>
        <v>11529.7</v>
      </c>
      <c r="H94" s="3">
        <f t="shared" si="30"/>
        <v>11916.5</v>
      </c>
    </row>
    <row r="95" spans="1:8" s="2" customFormat="1" ht="37.5" customHeight="1" x14ac:dyDescent="0.25">
      <c r="A95" s="44" t="s">
        <v>51</v>
      </c>
      <c r="B95" s="44"/>
      <c r="C95" s="27" t="s">
        <v>22</v>
      </c>
      <c r="D95" s="27" t="s">
        <v>161</v>
      </c>
      <c r="E95" s="28" t="s">
        <v>192</v>
      </c>
      <c r="F95" s="27" t="s">
        <v>166</v>
      </c>
      <c r="G95" s="29">
        <f t="shared" si="30"/>
        <v>11529.7</v>
      </c>
      <c r="H95" s="29">
        <f t="shared" si="30"/>
        <v>11916.5</v>
      </c>
    </row>
    <row r="96" spans="1:8" s="2" customFormat="1" ht="32.25" customHeight="1" x14ac:dyDescent="0.25">
      <c r="A96" s="44" t="s">
        <v>41</v>
      </c>
      <c r="B96" s="48"/>
      <c r="C96" s="27" t="s">
        <v>22</v>
      </c>
      <c r="D96" s="27" t="s">
        <v>161</v>
      </c>
      <c r="E96" s="28" t="s">
        <v>192</v>
      </c>
      <c r="F96" s="27" t="s">
        <v>186</v>
      </c>
      <c r="G96" s="30">
        <v>11529.7</v>
      </c>
      <c r="H96" s="29">
        <v>11916.5</v>
      </c>
    </row>
    <row r="97" spans="1:8" ht="45" customHeight="1" x14ac:dyDescent="0.25">
      <c r="A97" s="16" t="s">
        <v>85</v>
      </c>
      <c r="B97" s="49">
        <v>963</v>
      </c>
      <c r="C97" s="18"/>
      <c r="D97" s="18"/>
      <c r="E97" s="18"/>
      <c r="F97" s="18"/>
      <c r="G97" s="20">
        <f t="shared" ref="G97:H102" si="31">G98</f>
        <v>821.8</v>
      </c>
      <c r="H97" s="20">
        <f t="shared" si="31"/>
        <v>821.8</v>
      </c>
    </row>
    <row r="98" spans="1:8" ht="18.75" customHeight="1" x14ac:dyDescent="0.25">
      <c r="A98" s="21" t="s">
        <v>1</v>
      </c>
      <c r="B98" s="24"/>
      <c r="C98" s="22" t="s">
        <v>157</v>
      </c>
      <c r="D98" s="18"/>
      <c r="E98" s="19"/>
      <c r="F98" s="18"/>
      <c r="G98" s="3">
        <f t="shared" ref="G98:H98" si="32">G99+G104</f>
        <v>821.8</v>
      </c>
      <c r="H98" s="3">
        <f t="shared" si="32"/>
        <v>821.8</v>
      </c>
    </row>
    <row r="99" spans="1:8" ht="75" x14ac:dyDescent="0.25">
      <c r="A99" s="23" t="s">
        <v>52</v>
      </c>
      <c r="B99" s="48"/>
      <c r="C99" s="18" t="s">
        <v>157</v>
      </c>
      <c r="D99" s="18" t="s">
        <v>169</v>
      </c>
      <c r="E99" s="19"/>
      <c r="F99" s="18"/>
      <c r="G99" s="3">
        <f t="shared" si="31"/>
        <v>767.8</v>
      </c>
      <c r="H99" s="3">
        <f t="shared" si="31"/>
        <v>767.8</v>
      </c>
    </row>
    <row r="100" spans="1:8" ht="22.5" customHeight="1" x14ac:dyDescent="0.25">
      <c r="A100" s="25" t="s">
        <v>56</v>
      </c>
      <c r="B100" s="48"/>
      <c r="C100" s="18" t="s">
        <v>157</v>
      </c>
      <c r="D100" s="18" t="s">
        <v>169</v>
      </c>
      <c r="E100" s="19" t="s">
        <v>107</v>
      </c>
      <c r="F100" s="18"/>
      <c r="G100" s="3">
        <f t="shared" si="31"/>
        <v>767.8</v>
      </c>
      <c r="H100" s="3">
        <f t="shared" si="31"/>
        <v>767.8</v>
      </c>
    </row>
    <row r="101" spans="1:8" ht="20.25" customHeight="1" x14ac:dyDescent="0.25">
      <c r="A101" s="25" t="s">
        <v>2</v>
      </c>
      <c r="B101" s="48"/>
      <c r="C101" s="18" t="s">
        <v>157</v>
      </c>
      <c r="D101" s="18" t="s">
        <v>169</v>
      </c>
      <c r="E101" s="19" t="s">
        <v>112</v>
      </c>
      <c r="F101" s="18"/>
      <c r="G101" s="3">
        <f t="shared" si="31"/>
        <v>767.8</v>
      </c>
      <c r="H101" s="3">
        <f t="shared" si="31"/>
        <v>767.8</v>
      </c>
    </row>
    <row r="102" spans="1:8" ht="86.25" customHeight="1" x14ac:dyDescent="0.25">
      <c r="A102" s="26" t="s">
        <v>57</v>
      </c>
      <c r="B102" s="48"/>
      <c r="C102" s="27" t="s">
        <v>157</v>
      </c>
      <c r="D102" s="27" t="s">
        <v>169</v>
      </c>
      <c r="E102" s="28" t="s">
        <v>112</v>
      </c>
      <c r="F102" s="27" t="s">
        <v>159</v>
      </c>
      <c r="G102" s="29">
        <f t="shared" si="31"/>
        <v>767.8</v>
      </c>
      <c r="H102" s="29">
        <f t="shared" si="31"/>
        <v>767.8</v>
      </c>
    </row>
    <row r="103" spans="1:8" ht="30.75" customHeight="1" x14ac:dyDescent="0.25">
      <c r="A103" s="26" t="s">
        <v>58</v>
      </c>
      <c r="B103" s="48"/>
      <c r="C103" s="27" t="s">
        <v>157</v>
      </c>
      <c r="D103" s="27" t="s">
        <v>169</v>
      </c>
      <c r="E103" s="28" t="s">
        <v>112</v>
      </c>
      <c r="F103" s="27" t="s">
        <v>160</v>
      </c>
      <c r="G103" s="30">
        <v>767.8</v>
      </c>
      <c r="H103" s="29">
        <v>767.8</v>
      </c>
    </row>
    <row r="104" spans="1:8" ht="16.5" customHeight="1" x14ac:dyDescent="0.25">
      <c r="A104" s="23" t="s">
        <v>4</v>
      </c>
      <c r="B104" s="48"/>
      <c r="C104" s="18" t="s">
        <v>157</v>
      </c>
      <c r="D104" s="18" t="s">
        <v>165</v>
      </c>
      <c r="E104" s="19"/>
      <c r="F104" s="18"/>
      <c r="G104" s="3">
        <f t="shared" ref="G104:H105" si="33">G105</f>
        <v>54</v>
      </c>
      <c r="H104" s="3">
        <f t="shared" si="33"/>
        <v>54</v>
      </c>
    </row>
    <row r="105" spans="1:8" ht="34.5" customHeight="1" x14ac:dyDescent="0.25">
      <c r="A105" s="23" t="s">
        <v>33</v>
      </c>
      <c r="B105" s="48"/>
      <c r="C105" s="27" t="s">
        <v>157</v>
      </c>
      <c r="D105" s="27" t="s">
        <v>165</v>
      </c>
      <c r="E105" s="28" t="s">
        <v>109</v>
      </c>
      <c r="F105" s="27"/>
      <c r="G105" s="29">
        <f t="shared" si="33"/>
        <v>54</v>
      </c>
      <c r="H105" s="29">
        <f t="shared" si="33"/>
        <v>54</v>
      </c>
    </row>
    <row r="106" spans="1:8" ht="30.75" customHeight="1" x14ac:dyDescent="0.25">
      <c r="A106" s="37" t="s">
        <v>51</v>
      </c>
      <c r="B106" s="48"/>
      <c r="C106" s="27" t="s">
        <v>157</v>
      </c>
      <c r="D106" s="27" t="s">
        <v>165</v>
      </c>
      <c r="E106" s="28" t="s">
        <v>109</v>
      </c>
      <c r="F106" s="27" t="s">
        <v>166</v>
      </c>
      <c r="G106" s="29">
        <f t="shared" ref="G106:H106" si="34">G107</f>
        <v>54</v>
      </c>
      <c r="H106" s="29">
        <f t="shared" si="34"/>
        <v>54</v>
      </c>
    </row>
    <row r="107" spans="1:8" ht="19.5" customHeight="1" x14ac:dyDescent="0.25">
      <c r="A107" s="50" t="s">
        <v>98</v>
      </c>
      <c r="B107" s="48"/>
      <c r="C107" s="27" t="s">
        <v>157</v>
      </c>
      <c r="D107" s="27" t="s">
        <v>165</v>
      </c>
      <c r="E107" s="28" t="s">
        <v>109</v>
      </c>
      <c r="F107" s="27" t="s">
        <v>193</v>
      </c>
      <c r="G107" s="30">
        <v>54</v>
      </c>
      <c r="H107" s="29">
        <v>54</v>
      </c>
    </row>
    <row r="108" spans="1:8" ht="63.75" customHeight="1" x14ac:dyDescent="0.25">
      <c r="A108" s="16" t="s">
        <v>86</v>
      </c>
      <c r="B108" s="17">
        <v>934</v>
      </c>
      <c r="C108" s="18"/>
      <c r="D108" s="18"/>
      <c r="E108" s="18"/>
      <c r="F108" s="18"/>
      <c r="G108" s="20">
        <f t="shared" ref="G108:H113" si="35">G109</f>
        <v>1174.7</v>
      </c>
      <c r="H108" s="20">
        <f t="shared" si="35"/>
        <v>1174.7</v>
      </c>
    </row>
    <row r="109" spans="1:8" ht="19.5" customHeight="1" x14ac:dyDescent="0.25">
      <c r="A109" s="21" t="s">
        <v>1</v>
      </c>
      <c r="B109" s="24"/>
      <c r="C109" s="22" t="s">
        <v>157</v>
      </c>
      <c r="D109" s="18"/>
      <c r="E109" s="19"/>
      <c r="F109" s="18"/>
      <c r="G109" s="20">
        <f t="shared" si="35"/>
        <v>1174.7</v>
      </c>
      <c r="H109" s="20">
        <f t="shared" si="35"/>
        <v>1174.7</v>
      </c>
    </row>
    <row r="110" spans="1:8" ht="72" customHeight="1" x14ac:dyDescent="0.25">
      <c r="A110" s="21" t="s">
        <v>78</v>
      </c>
      <c r="B110" s="24"/>
      <c r="C110" s="18" t="s">
        <v>157</v>
      </c>
      <c r="D110" s="18" t="s">
        <v>194</v>
      </c>
      <c r="E110" s="28"/>
      <c r="F110" s="27"/>
      <c r="G110" s="20">
        <f t="shared" si="35"/>
        <v>1174.7</v>
      </c>
      <c r="H110" s="20">
        <f t="shared" si="35"/>
        <v>1174.7</v>
      </c>
    </row>
    <row r="111" spans="1:8" ht="22.5" customHeight="1" x14ac:dyDescent="0.25">
      <c r="A111" s="41" t="s">
        <v>56</v>
      </c>
      <c r="B111" s="24"/>
      <c r="C111" s="18" t="s">
        <v>157</v>
      </c>
      <c r="D111" s="18" t="s">
        <v>194</v>
      </c>
      <c r="E111" s="19" t="s">
        <v>107</v>
      </c>
      <c r="F111" s="18"/>
      <c r="G111" s="3">
        <f t="shared" si="35"/>
        <v>1174.7</v>
      </c>
      <c r="H111" s="3">
        <f t="shared" si="35"/>
        <v>1174.7</v>
      </c>
    </row>
    <row r="112" spans="1:8" ht="31.5" customHeight="1" x14ac:dyDescent="0.25">
      <c r="A112" s="25" t="s">
        <v>122</v>
      </c>
      <c r="B112" s="24"/>
      <c r="C112" s="27" t="s">
        <v>157</v>
      </c>
      <c r="D112" s="27" t="s">
        <v>194</v>
      </c>
      <c r="E112" s="19" t="s">
        <v>121</v>
      </c>
      <c r="F112" s="18"/>
      <c r="G112" s="3">
        <f t="shared" si="35"/>
        <v>1174.7</v>
      </c>
      <c r="H112" s="3">
        <f t="shared" si="35"/>
        <v>1174.7</v>
      </c>
    </row>
    <row r="113" spans="1:8" ht="81.75" customHeight="1" x14ac:dyDescent="0.2">
      <c r="A113" s="26" t="s">
        <v>57</v>
      </c>
      <c r="B113" s="24"/>
      <c r="C113" s="27" t="s">
        <v>157</v>
      </c>
      <c r="D113" s="27" t="s">
        <v>194</v>
      </c>
      <c r="E113" s="28" t="s">
        <v>121</v>
      </c>
      <c r="F113" s="27" t="s">
        <v>159</v>
      </c>
      <c r="G113" s="29">
        <f t="shared" si="35"/>
        <v>1174.7</v>
      </c>
      <c r="H113" s="29">
        <f t="shared" si="35"/>
        <v>1174.7</v>
      </c>
    </row>
    <row r="114" spans="1:8" ht="35.25" customHeight="1" x14ac:dyDescent="0.2">
      <c r="A114" s="26" t="s">
        <v>58</v>
      </c>
      <c r="B114" s="24"/>
      <c r="C114" s="27" t="s">
        <v>157</v>
      </c>
      <c r="D114" s="27" t="s">
        <v>194</v>
      </c>
      <c r="E114" s="28" t="s">
        <v>121</v>
      </c>
      <c r="F114" s="27" t="s">
        <v>160</v>
      </c>
      <c r="G114" s="30">
        <v>1174.7</v>
      </c>
      <c r="H114" s="29">
        <v>1174.7</v>
      </c>
    </row>
    <row r="115" spans="1:8" ht="63.75" customHeight="1" x14ac:dyDescent="0.25">
      <c r="A115" s="51" t="s">
        <v>87</v>
      </c>
      <c r="B115" s="17">
        <v>902</v>
      </c>
      <c r="C115" s="18"/>
      <c r="D115" s="18"/>
      <c r="E115" s="18"/>
      <c r="F115" s="18"/>
      <c r="G115" s="20">
        <f>G116+G183+G176+G157+G163+G170</f>
        <v>67633.599999999991</v>
      </c>
      <c r="H115" s="20">
        <f>H116+H183+H176+H157+H163+H170</f>
        <v>63735.199999999997</v>
      </c>
    </row>
    <row r="116" spans="1:8" ht="22.5" customHeight="1" x14ac:dyDescent="0.25">
      <c r="A116" s="21" t="s">
        <v>1</v>
      </c>
      <c r="B116" s="43"/>
      <c r="C116" s="22" t="s">
        <v>157</v>
      </c>
      <c r="D116" s="35"/>
      <c r="E116" s="19"/>
      <c r="F116" s="35"/>
      <c r="G116" s="3">
        <f>G131++G141+G146+G127+G117</f>
        <v>38539.899999999994</v>
      </c>
      <c r="H116" s="3">
        <f>H131++H141+H146+H127+H117</f>
        <v>37042.6</v>
      </c>
    </row>
    <row r="117" spans="1:8" ht="83.25" customHeight="1" x14ac:dyDescent="0.25">
      <c r="A117" s="23" t="s">
        <v>154</v>
      </c>
      <c r="B117" s="43"/>
      <c r="C117" s="18" t="s">
        <v>157</v>
      </c>
      <c r="D117" s="18" t="s">
        <v>161</v>
      </c>
      <c r="E117" s="19"/>
      <c r="F117" s="35"/>
      <c r="G117" s="3">
        <f t="shared" ref="G117:H123" si="36">G118</f>
        <v>14.100000000000001</v>
      </c>
      <c r="H117" s="3">
        <f t="shared" si="36"/>
        <v>13.100000000000001</v>
      </c>
    </row>
    <row r="118" spans="1:8" ht="15.75" customHeight="1" x14ac:dyDescent="0.25">
      <c r="A118" s="25" t="s">
        <v>56</v>
      </c>
      <c r="B118" s="43"/>
      <c r="C118" s="18" t="s">
        <v>157</v>
      </c>
      <c r="D118" s="18" t="s">
        <v>161</v>
      </c>
      <c r="E118" s="19" t="s">
        <v>107</v>
      </c>
      <c r="F118" s="35"/>
      <c r="G118" s="3">
        <f>G122+G119</f>
        <v>14.100000000000001</v>
      </c>
      <c r="H118" s="3">
        <f>H122+H119</f>
        <v>13.100000000000001</v>
      </c>
    </row>
    <row r="119" spans="1:8" ht="38.25" customHeight="1" x14ac:dyDescent="0.25">
      <c r="A119" s="34" t="s">
        <v>267</v>
      </c>
      <c r="B119" s="46"/>
      <c r="C119" s="18" t="s">
        <v>157</v>
      </c>
      <c r="D119" s="18" t="s">
        <v>161</v>
      </c>
      <c r="E119" s="35" t="s">
        <v>137</v>
      </c>
      <c r="F119" s="27"/>
      <c r="G119" s="20">
        <f t="shared" ref="G119:H120" si="37">G120</f>
        <v>8</v>
      </c>
      <c r="H119" s="20">
        <f t="shared" si="37"/>
        <v>7</v>
      </c>
    </row>
    <row r="120" spans="1:8" ht="42.75" customHeight="1" x14ac:dyDescent="0.2">
      <c r="A120" s="26" t="s">
        <v>59</v>
      </c>
      <c r="B120" s="46"/>
      <c r="C120" s="27" t="s">
        <v>157</v>
      </c>
      <c r="D120" s="27" t="s">
        <v>161</v>
      </c>
      <c r="E120" s="36" t="s">
        <v>137</v>
      </c>
      <c r="F120" s="27" t="s">
        <v>195</v>
      </c>
      <c r="G120" s="32">
        <f t="shared" si="37"/>
        <v>8</v>
      </c>
      <c r="H120" s="32">
        <f t="shared" si="37"/>
        <v>7</v>
      </c>
    </row>
    <row r="121" spans="1:8" ht="46.5" customHeight="1" x14ac:dyDescent="0.2">
      <c r="A121" s="26" t="s">
        <v>60</v>
      </c>
      <c r="B121" s="46"/>
      <c r="C121" s="27" t="s">
        <v>157</v>
      </c>
      <c r="D121" s="27" t="s">
        <v>161</v>
      </c>
      <c r="E121" s="36" t="s">
        <v>137</v>
      </c>
      <c r="F121" s="27" t="s">
        <v>196</v>
      </c>
      <c r="G121" s="30">
        <v>8</v>
      </c>
      <c r="H121" s="29">
        <v>7</v>
      </c>
    </row>
    <row r="122" spans="1:8" ht="64.5" customHeight="1" x14ac:dyDescent="0.25">
      <c r="A122" s="23" t="s">
        <v>134</v>
      </c>
      <c r="B122" s="52"/>
      <c r="C122" s="27" t="s">
        <v>157</v>
      </c>
      <c r="D122" s="18" t="s">
        <v>161</v>
      </c>
      <c r="E122" s="35" t="s">
        <v>114</v>
      </c>
      <c r="F122" s="18"/>
      <c r="G122" s="20">
        <f>G123+G125</f>
        <v>6.1000000000000005</v>
      </c>
      <c r="H122" s="20">
        <f>H123+H125</f>
        <v>6.1000000000000005</v>
      </c>
    </row>
    <row r="123" spans="1:8" ht="45.75" customHeight="1" x14ac:dyDescent="0.2">
      <c r="A123" s="26" t="s">
        <v>59</v>
      </c>
      <c r="B123" s="46"/>
      <c r="C123" s="27" t="s">
        <v>157</v>
      </c>
      <c r="D123" s="27" t="s">
        <v>161</v>
      </c>
      <c r="E123" s="36" t="s">
        <v>114</v>
      </c>
      <c r="F123" s="27" t="s">
        <v>195</v>
      </c>
      <c r="G123" s="30">
        <f t="shared" si="36"/>
        <v>1.2</v>
      </c>
      <c r="H123" s="30">
        <f t="shared" si="36"/>
        <v>1.2</v>
      </c>
    </row>
    <row r="124" spans="1:8" ht="30.75" customHeight="1" x14ac:dyDescent="0.2">
      <c r="A124" s="50" t="s">
        <v>40</v>
      </c>
      <c r="B124" s="46"/>
      <c r="C124" s="27" t="s">
        <v>157</v>
      </c>
      <c r="D124" s="27" t="s">
        <v>161</v>
      </c>
      <c r="E124" s="36" t="s">
        <v>114</v>
      </c>
      <c r="F124" s="27" t="s">
        <v>196</v>
      </c>
      <c r="G124" s="30">
        <v>1.2</v>
      </c>
      <c r="H124" s="29">
        <v>1.2</v>
      </c>
    </row>
    <row r="125" spans="1:8" ht="18.75" customHeight="1" x14ac:dyDescent="0.2">
      <c r="A125" s="53" t="s">
        <v>21</v>
      </c>
      <c r="B125" s="46"/>
      <c r="C125" s="27" t="s">
        <v>157</v>
      </c>
      <c r="D125" s="27" t="s">
        <v>161</v>
      </c>
      <c r="E125" s="36" t="s">
        <v>114</v>
      </c>
      <c r="F125" s="27" t="s">
        <v>197</v>
      </c>
      <c r="G125" s="30">
        <f>G126</f>
        <v>4.9000000000000004</v>
      </c>
      <c r="H125" s="29">
        <f>H126</f>
        <v>4.9000000000000004</v>
      </c>
    </row>
    <row r="126" spans="1:8" ht="21.75" customHeight="1" x14ac:dyDescent="0.2">
      <c r="A126" s="24" t="s">
        <v>35</v>
      </c>
      <c r="B126" s="46"/>
      <c r="C126" s="27" t="s">
        <v>157</v>
      </c>
      <c r="D126" s="27" t="s">
        <v>161</v>
      </c>
      <c r="E126" s="36" t="s">
        <v>114</v>
      </c>
      <c r="F126" s="27" t="s">
        <v>198</v>
      </c>
      <c r="G126" s="30">
        <v>4.9000000000000004</v>
      </c>
      <c r="H126" s="29">
        <v>4.9000000000000004</v>
      </c>
    </row>
    <row r="127" spans="1:8" ht="26.25" customHeight="1" x14ac:dyDescent="0.25">
      <c r="A127" s="25" t="s">
        <v>56</v>
      </c>
      <c r="B127" s="26"/>
      <c r="C127" s="18" t="s">
        <v>157</v>
      </c>
      <c r="D127" s="18" t="s">
        <v>173</v>
      </c>
      <c r="E127" s="19" t="s">
        <v>107</v>
      </c>
      <c r="F127" s="27"/>
      <c r="G127" s="20">
        <f t="shared" ref="G127:H129" si="38">G128</f>
        <v>12.2</v>
      </c>
      <c r="H127" s="20">
        <f t="shared" si="38"/>
        <v>58</v>
      </c>
    </row>
    <row r="128" spans="1:8" ht="75.75" customHeight="1" x14ac:dyDescent="0.25">
      <c r="A128" s="54" t="s">
        <v>117</v>
      </c>
      <c r="B128" s="26"/>
      <c r="C128" s="18" t="s">
        <v>157</v>
      </c>
      <c r="D128" s="18" t="s">
        <v>173</v>
      </c>
      <c r="E128" s="19" t="s">
        <v>118</v>
      </c>
      <c r="F128" s="18"/>
      <c r="G128" s="3">
        <f t="shared" si="38"/>
        <v>12.2</v>
      </c>
      <c r="H128" s="3">
        <f t="shared" si="38"/>
        <v>58</v>
      </c>
    </row>
    <row r="129" spans="1:8" ht="40.5" customHeight="1" x14ac:dyDescent="0.2">
      <c r="A129" s="26" t="s">
        <v>59</v>
      </c>
      <c r="B129" s="26"/>
      <c r="C129" s="27" t="s">
        <v>157</v>
      </c>
      <c r="D129" s="27" t="s">
        <v>173</v>
      </c>
      <c r="E129" s="28" t="s">
        <v>118</v>
      </c>
      <c r="F129" s="27" t="s">
        <v>195</v>
      </c>
      <c r="G129" s="29">
        <f t="shared" si="38"/>
        <v>12.2</v>
      </c>
      <c r="H129" s="29">
        <f t="shared" si="38"/>
        <v>58</v>
      </c>
    </row>
    <row r="130" spans="1:8" ht="36.75" customHeight="1" x14ac:dyDescent="0.2">
      <c r="A130" s="26" t="s">
        <v>60</v>
      </c>
      <c r="B130" s="26"/>
      <c r="C130" s="27" t="s">
        <v>157</v>
      </c>
      <c r="D130" s="27" t="s">
        <v>173</v>
      </c>
      <c r="E130" s="28" t="s">
        <v>118</v>
      </c>
      <c r="F130" s="27" t="s">
        <v>196</v>
      </c>
      <c r="G130" s="30">
        <v>12.2</v>
      </c>
      <c r="H130" s="29">
        <v>58</v>
      </c>
    </row>
    <row r="131" spans="1:8" ht="64.5" customHeight="1" x14ac:dyDescent="0.25">
      <c r="A131" s="21" t="s">
        <v>78</v>
      </c>
      <c r="B131" s="24"/>
      <c r="C131" s="18" t="s">
        <v>157</v>
      </c>
      <c r="D131" s="18" t="s">
        <v>194</v>
      </c>
      <c r="E131" s="28"/>
      <c r="F131" s="27"/>
      <c r="G131" s="20">
        <f t="shared" ref="G131:H131" si="39">G132</f>
        <v>13396.6</v>
      </c>
      <c r="H131" s="20">
        <f t="shared" si="39"/>
        <v>13454.5</v>
      </c>
    </row>
    <row r="132" spans="1:8" ht="117.75" customHeight="1" x14ac:dyDescent="0.25">
      <c r="A132" s="23" t="s">
        <v>151</v>
      </c>
      <c r="B132" s="24"/>
      <c r="C132" s="18" t="s">
        <v>157</v>
      </c>
      <c r="D132" s="18" t="s">
        <v>194</v>
      </c>
      <c r="E132" s="19" t="s">
        <v>199</v>
      </c>
      <c r="F132" s="18"/>
      <c r="G132" s="3">
        <f t="shared" ref="G132:H136" si="40">G133</f>
        <v>13396.6</v>
      </c>
      <c r="H132" s="3">
        <f t="shared" si="40"/>
        <v>13454.5</v>
      </c>
    </row>
    <row r="133" spans="1:8" ht="37.5" customHeight="1" x14ac:dyDescent="0.25">
      <c r="A133" s="23" t="s">
        <v>144</v>
      </c>
      <c r="B133" s="24"/>
      <c r="C133" s="18" t="s">
        <v>157</v>
      </c>
      <c r="D133" s="18" t="s">
        <v>194</v>
      </c>
      <c r="E133" s="19" t="s">
        <v>200</v>
      </c>
      <c r="F133" s="18"/>
      <c r="G133" s="3">
        <f t="shared" si="40"/>
        <v>13396.6</v>
      </c>
      <c r="H133" s="3">
        <f t="shared" si="40"/>
        <v>13454.5</v>
      </c>
    </row>
    <row r="134" spans="1:8" ht="45" customHeight="1" x14ac:dyDescent="0.25">
      <c r="A134" s="23" t="s">
        <v>61</v>
      </c>
      <c r="B134" s="24"/>
      <c r="C134" s="18" t="s">
        <v>157</v>
      </c>
      <c r="D134" s="18" t="s">
        <v>194</v>
      </c>
      <c r="E134" s="19" t="s">
        <v>201</v>
      </c>
      <c r="F134" s="18"/>
      <c r="G134" s="3">
        <f t="shared" ref="G134:H134" si="41">G135+G138</f>
        <v>13396.6</v>
      </c>
      <c r="H134" s="3">
        <f t="shared" si="41"/>
        <v>13454.5</v>
      </c>
    </row>
    <row r="135" spans="1:8" ht="24" customHeight="1" x14ac:dyDescent="0.25">
      <c r="A135" s="25" t="s">
        <v>2</v>
      </c>
      <c r="B135" s="24"/>
      <c r="C135" s="18" t="s">
        <v>157</v>
      </c>
      <c r="D135" s="18" t="s">
        <v>194</v>
      </c>
      <c r="E135" s="19" t="s">
        <v>202</v>
      </c>
      <c r="F135" s="18"/>
      <c r="G135" s="3">
        <f t="shared" si="40"/>
        <v>13167.6</v>
      </c>
      <c r="H135" s="3">
        <f t="shared" si="40"/>
        <v>13167.6</v>
      </c>
    </row>
    <row r="136" spans="1:8" ht="80.25" customHeight="1" x14ac:dyDescent="0.2">
      <c r="A136" s="26" t="s">
        <v>57</v>
      </c>
      <c r="B136" s="24"/>
      <c r="C136" s="27" t="s">
        <v>157</v>
      </c>
      <c r="D136" s="27" t="s">
        <v>194</v>
      </c>
      <c r="E136" s="28" t="s">
        <v>202</v>
      </c>
      <c r="F136" s="27" t="s">
        <v>159</v>
      </c>
      <c r="G136" s="29">
        <f t="shared" si="40"/>
        <v>13167.6</v>
      </c>
      <c r="H136" s="29">
        <f t="shared" si="40"/>
        <v>13167.6</v>
      </c>
    </row>
    <row r="137" spans="1:8" ht="38.25" customHeight="1" x14ac:dyDescent="0.2">
      <c r="A137" s="26" t="s">
        <v>58</v>
      </c>
      <c r="B137" s="24"/>
      <c r="C137" s="27" t="s">
        <v>157</v>
      </c>
      <c r="D137" s="27" t="s">
        <v>194</v>
      </c>
      <c r="E137" s="28" t="s">
        <v>202</v>
      </c>
      <c r="F137" s="27" t="s">
        <v>160</v>
      </c>
      <c r="G137" s="30">
        <v>13167.6</v>
      </c>
      <c r="H137" s="29">
        <v>13167.6</v>
      </c>
    </row>
    <row r="138" spans="1:8" ht="36" customHeight="1" x14ac:dyDescent="0.25">
      <c r="A138" s="34" t="s">
        <v>267</v>
      </c>
      <c r="B138" s="24"/>
      <c r="C138" s="18" t="s">
        <v>157</v>
      </c>
      <c r="D138" s="18" t="s">
        <v>194</v>
      </c>
      <c r="E138" s="35" t="s">
        <v>203</v>
      </c>
      <c r="F138" s="18"/>
      <c r="G138" s="3">
        <f t="shared" ref="G138:H139" si="42">G139</f>
        <v>229</v>
      </c>
      <c r="H138" s="3">
        <f t="shared" si="42"/>
        <v>286.89999999999998</v>
      </c>
    </row>
    <row r="139" spans="1:8" ht="63.75" x14ac:dyDescent="0.2">
      <c r="A139" s="26" t="s">
        <v>57</v>
      </c>
      <c r="B139" s="24"/>
      <c r="C139" s="27" t="s">
        <v>157</v>
      </c>
      <c r="D139" s="27" t="s">
        <v>194</v>
      </c>
      <c r="E139" s="36" t="s">
        <v>203</v>
      </c>
      <c r="F139" s="27" t="s">
        <v>159</v>
      </c>
      <c r="G139" s="29">
        <f t="shared" si="42"/>
        <v>229</v>
      </c>
      <c r="H139" s="29">
        <f t="shared" si="42"/>
        <v>286.89999999999998</v>
      </c>
    </row>
    <row r="140" spans="1:8" ht="25.5" x14ac:dyDescent="0.2">
      <c r="A140" s="26" t="s">
        <v>58</v>
      </c>
      <c r="B140" s="24"/>
      <c r="C140" s="27" t="s">
        <v>157</v>
      </c>
      <c r="D140" s="27" t="s">
        <v>194</v>
      </c>
      <c r="E140" s="36" t="s">
        <v>203</v>
      </c>
      <c r="F140" s="27" t="s">
        <v>160</v>
      </c>
      <c r="G140" s="30">
        <v>229</v>
      </c>
      <c r="H140" s="29">
        <v>286.89999999999998</v>
      </c>
    </row>
    <row r="141" spans="1:8" ht="17.25" customHeight="1" x14ac:dyDescent="0.25">
      <c r="A141" s="23" t="s">
        <v>3</v>
      </c>
      <c r="B141" s="24"/>
      <c r="C141" s="18" t="s">
        <v>157</v>
      </c>
      <c r="D141" s="18" t="s">
        <v>31</v>
      </c>
      <c r="E141" s="19"/>
      <c r="F141" s="18"/>
      <c r="G141" s="3">
        <f t="shared" ref="G141:H144" si="43">G142</f>
        <v>2000</v>
      </c>
      <c r="H141" s="3">
        <f t="shared" si="43"/>
        <v>400</v>
      </c>
    </row>
    <row r="142" spans="1:8" ht="21" customHeight="1" x14ac:dyDescent="0.25">
      <c r="A142" s="33" t="s">
        <v>56</v>
      </c>
      <c r="B142" s="24"/>
      <c r="C142" s="18" t="s">
        <v>157</v>
      </c>
      <c r="D142" s="18" t="s">
        <v>31</v>
      </c>
      <c r="E142" s="19" t="s">
        <v>107</v>
      </c>
      <c r="F142" s="18"/>
      <c r="G142" s="3">
        <f t="shared" si="43"/>
        <v>2000</v>
      </c>
      <c r="H142" s="3">
        <f t="shared" si="43"/>
        <v>400</v>
      </c>
    </row>
    <row r="143" spans="1:8" ht="15.75" customHeight="1" x14ac:dyDescent="0.2">
      <c r="A143" s="38" t="s">
        <v>23</v>
      </c>
      <c r="B143" s="24"/>
      <c r="C143" s="27" t="s">
        <v>157</v>
      </c>
      <c r="D143" s="27" t="s">
        <v>31</v>
      </c>
      <c r="E143" s="28" t="s">
        <v>113</v>
      </c>
      <c r="F143" s="27"/>
      <c r="G143" s="29">
        <f t="shared" si="43"/>
        <v>2000</v>
      </c>
      <c r="H143" s="29">
        <f t="shared" si="43"/>
        <v>400</v>
      </c>
    </row>
    <row r="144" spans="1:8" ht="17.25" customHeight="1" x14ac:dyDescent="0.2">
      <c r="A144" s="38" t="s">
        <v>36</v>
      </c>
      <c r="B144" s="24"/>
      <c r="C144" s="27" t="s">
        <v>157</v>
      </c>
      <c r="D144" s="27" t="s">
        <v>31</v>
      </c>
      <c r="E144" s="28" t="s">
        <v>113</v>
      </c>
      <c r="F144" s="27" t="s">
        <v>49</v>
      </c>
      <c r="G144" s="29">
        <f t="shared" si="43"/>
        <v>2000</v>
      </c>
      <c r="H144" s="29">
        <f t="shared" si="43"/>
        <v>400</v>
      </c>
    </row>
    <row r="145" spans="1:8" ht="20.25" customHeight="1" x14ac:dyDescent="0.2">
      <c r="A145" s="47" t="s">
        <v>37</v>
      </c>
      <c r="B145" s="24"/>
      <c r="C145" s="27" t="s">
        <v>157</v>
      </c>
      <c r="D145" s="27" t="s">
        <v>31</v>
      </c>
      <c r="E145" s="28" t="s">
        <v>113</v>
      </c>
      <c r="F145" s="27" t="s">
        <v>204</v>
      </c>
      <c r="G145" s="30">
        <v>2000</v>
      </c>
      <c r="H145" s="29">
        <v>400</v>
      </c>
    </row>
    <row r="146" spans="1:8" ht="22.5" customHeight="1" x14ac:dyDescent="0.25">
      <c r="A146" s="23" t="s">
        <v>4</v>
      </c>
      <c r="B146" s="23"/>
      <c r="C146" s="18" t="s">
        <v>157</v>
      </c>
      <c r="D146" s="18" t="s">
        <v>165</v>
      </c>
      <c r="E146" s="19"/>
      <c r="F146" s="18"/>
      <c r="G146" s="3">
        <f t="shared" ref="G146:H146" si="44">G147</f>
        <v>23117</v>
      </c>
      <c r="H146" s="3">
        <f t="shared" si="44"/>
        <v>23117</v>
      </c>
    </row>
    <row r="147" spans="1:8" ht="112.5" customHeight="1" x14ac:dyDescent="0.25">
      <c r="A147" s="23" t="s">
        <v>151</v>
      </c>
      <c r="B147" s="55"/>
      <c r="C147" s="18" t="s">
        <v>157</v>
      </c>
      <c r="D147" s="18" t="s">
        <v>165</v>
      </c>
      <c r="E147" s="19" t="s">
        <v>199</v>
      </c>
      <c r="F147" s="18"/>
      <c r="G147" s="3">
        <f t="shared" ref="G147:H149" si="45">G148</f>
        <v>23117</v>
      </c>
      <c r="H147" s="3">
        <f t="shared" si="45"/>
        <v>23117</v>
      </c>
    </row>
    <row r="148" spans="1:8" ht="33" customHeight="1" x14ac:dyDescent="0.25">
      <c r="A148" s="23" t="s">
        <v>144</v>
      </c>
      <c r="B148" s="55"/>
      <c r="C148" s="18" t="s">
        <v>157</v>
      </c>
      <c r="D148" s="18" t="s">
        <v>165</v>
      </c>
      <c r="E148" s="19" t="s">
        <v>200</v>
      </c>
      <c r="F148" s="18"/>
      <c r="G148" s="3">
        <f t="shared" si="45"/>
        <v>23117</v>
      </c>
      <c r="H148" s="3">
        <f t="shared" si="45"/>
        <v>23117</v>
      </c>
    </row>
    <row r="149" spans="1:8" ht="76.5" customHeight="1" x14ac:dyDescent="0.25">
      <c r="A149" s="56" t="s">
        <v>92</v>
      </c>
      <c r="B149" s="55"/>
      <c r="C149" s="18" t="s">
        <v>157</v>
      </c>
      <c r="D149" s="18" t="s">
        <v>165</v>
      </c>
      <c r="E149" s="19" t="s">
        <v>205</v>
      </c>
      <c r="F149" s="18"/>
      <c r="G149" s="3">
        <f t="shared" si="45"/>
        <v>23117</v>
      </c>
      <c r="H149" s="3">
        <f t="shared" si="45"/>
        <v>23117</v>
      </c>
    </row>
    <row r="150" spans="1:8" ht="48" customHeight="1" x14ac:dyDescent="0.25">
      <c r="A150" s="25" t="s">
        <v>82</v>
      </c>
      <c r="B150" s="24"/>
      <c r="C150" s="18" t="s">
        <v>157</v>
      </c>
      <c r="D150" s="18" t="s">
        <v>165</v>
      </c>
      <c r="E150" s="19" t="s">
        <v>206</v>
      </c>
      <c r="F150" s="18"/>
      <c r="G150" s="3">
        <f t="shared" ref="G150:H150" si="46">G151+G153+G155</f>
        <v>23117</v>
      </c>
      <c r="H150" s="3">
        <f t="shared" si="46"/>
        <v>23117</v>
      </c>
    </row>
    <row r="151" spans="1:8" ht="75.75" customHeight="1" x14ac:dyDescent="0.2">
      <c r="A151" s="26" t="s">
        <v>57</v>
      </c>
      <c r="B151" s="24"/>
      <c r="C151" s="27" t="s">
        <v>157</v>
      </c>
      <c r="D151" s="27" t="s">
        <v>165</v>
      </c>
      <c r="E151" s="28" t="s">
        <v>206</v>
      </c>
      <c r="F151" s="27" t="s">
        <v>159</v>
      </c>
      <c r="G151" s="29">
        <f t="shared" ref="G151:H151" si="47">G152</f>
        <v>17724</v>
      </c>
      <c r="H151" s="29">
        <f t="shared" si="47"/>
        <v>17724</v>
      </c>
    </row>
    <row r="152" spans="1:8" ht="31.5" customHeight="1" x14ac:dyDescent="0.2">
      <c r="A152" s="39" t="s">
        <v>62</v>
      </c>
      <c r="B152" s="24"/>
      <c r="C152" s="27" t="s">
        <v>157</v>
      </c>
      <c r="D152" s="27" t="s">
        <v>165</v>
      </c>
      <c r="E152" s="28" t="s">
        <v>206</v>
      </c>
      <c r="F152" s="27" t="s">
        <v>172</v>
      </c>
      <c r="G152" s="30">
        <v>17724</v>
      </c>
      <c r="H152" s="29">
        <v>17724</v>
      </c>
    </row>
    <row r="153" spans="1:8" ht="42.75" customHeight="1" x14ac:dyDescent="0.2">
      <c r="A153" s="26" t="s">
        <v>59</v>
      </c>
      <c r="B153" s="24"/>
      <c r="C153" s="27" t="s">
        <v>157</v>
      </c>
      <c r="D153" s="27" t="s">
        <v>165</v>
      </c>
      <c r="E153" s="28" t="s">
        <v>206</v>
      </c>
      <c r="F153" s="27" t="s">
        <v>195</v>
      </c>
      <c r="G153" s="29">
        <f t="shared" ref="G153:H153" si="48">G154</f>
        <v>5387</v>
      </c>
      <c r="H153" s="29">
        <f t="shared" si="48"/>
        <v>5387</v>
      </c>
    </row>
    <row r="154" spans="1:8" ht="47.25" customHeight="1" x14ac:dyDescent="0.2">
      <c r="A154" s="26" t="s">
        <v>60</v>
      </c>
      <c r="B154" s="24"/>
      <c r="C154" s="27" t="s">
        <v>157</v>
      </c>
      <c r="D154" s="27" t="s">
        <v>165</v>
      </c>
      <c r="E154" s="28" t="s">
        <v>206</v>
      </c>
      <c r="F154" s="27" t="s">
        <v>196</v>
      </c>
      <c r="G154" s="30">
        <v>5387</v>
      </c>
      <c r="H154" s="29">
        <v>5387</v>
      </c>
    </row>
    <row r="155" spans="1:8" ht="23.25" customHeight="1" x14ac:dyDescent="0.2">
      <c r="A155" s="26" t="s">
        <v>36</v>
      </c>
      <c r="B155" s="24"/>
      <c r="C155" s="27" t="s">
        <v>157</v>
      </c>
      <c r="D155" s="27" t="s">
        <v>165</v>
      </c>
      <c r="E155" s="28" t="s">
        <v>206</v>
      </c>
      <c r="F155" s="27" t="s">
        <v>49</v>
      </c>
      <c r="G155" s="29">
        <f t="shared" ref="G155:H155" si="49">G156</f>
        <v>6</v>
      </c>
      <c r="H155" s="29">
        <f t="shared" si="49"/>
        <v>6</v>
      </c>
    </row>
    <row r="156" spans="1:8" ht="18.75" customHeight="1" x14ac:dyDescent="0.2">
      <c r="A156" s="26" t="s">
        <v>34</v>
      </c>
      <c r="B156" s="24"/>
      <c r="C156" s="27" t="s">
        <v>157</v>
      </c>
      <c r="D156" s="27" t="s">
        <v>165</v>
      </c>
      <c r="E156" s="28" t="s">
        <v>206</v>
      </c>
      <c r="F156" s="27" t="s">
        <v>168</v>
      </c>
      <c r="G156" s="30">
        <v>6</v>
      </c>
      <c r="H156" s="29">
        <v>6</v>
      </c>
    </row>
    <row r="157" spans="1:8" ht="21.75" customHeight="1" x14ac:dyDescent="0.25">
      <c r="A157" s="21" t="s">
        <v>5</v>
      </c>
      <c r="B157" s="46"/>
      <c r="C157" s="22" t="s">
        <v>161</v>
      </c>
      <c r="D157" s="27"/>
      <c r="E157" s="36"/>
      <c r="F157" s="27"/>
      <c r="G157" s="20">
        <f t="shared" ref="G157:H161" si="50">G158</f>
        <v>2167.3000000000002</v>
      </c>
      <c r="H157" s="20">
        <f t="shared" si="50"/>
        <v>2091.1999999999998</v>
      </c>
    </row>
    <row r="158" spans="1:8" ht="39" customHeight="1" x14ac:dyDescent="0.25">
      <c r="A158" s="21" t="s">
        <v>100</v>
      </c>
      <c r="B158" s="46"/>
      <c r="C158" s="40" t="s">
        <v>161</v>
      </c>
      <c r="D158" s="40" t="s">
        <v>173</v>
      </c>
      <c r="E158" s="19"/>
      <c r="F158" s="18"/>
      <c r="G158" s="3">
        <f t="shared" si="50"/>
        <v>2167.3000000000002</v>
      </c>
      <c r="H158" s="3">
        <f t="shared" si="50"/>
        <v>2091.1999999999998</v>
      </c>
    </row>
    <row r="159" spans="1:8" ht="20.25" customHeight="1" x14ac:dyDescent="0.25">
      <c r="A159" s="25" t="s">
        <v>69</v>
      </c>
      <c r="B159" s="46"/>
      <c r="C159" s="40" t="s">
        <v>161</v>
      </c>
      <c r="D159" s="40" t="s">
        <v>173</v>
      </c>
      <c r="E159" s="19" t="s">
        <v>107</v>
      </c>
      <c r="F159" s="18"/>
      <c r="G159" s="3">
        <f t="shared" si="50"/>
        <v>2167.3000000000002</v>
      </c>
      <c r="H159" s="3">
        <f t="shared" si="50"/>
        <v>2091.1999999999998</v>
      </c>
    </row>
    <row r="160" spans="1:8" ht="90" x14ac:dyDescent="0.25">
      <c r="A160" s="54" t="s">
        <v>270</v>
      </c>
      <c r="B160" s="46"/>
      <c r="C160" s="40" t="s">
        <v>161</v>
      </c>
      <c r="D160" s="40" t="s">
        <v>173</v>
      </c>
      <c r="E160" s="19" t="s">
        <v>123</v>
      </c>
      <c r="F160" s="18"/>
      <c r="G160" s="3">
        <f t="shared" si="50"/>
        <v>2167.3000000000002</v>
      </c>
      <c r="H160" s="3">
        <f t="shared" si="50"/>
        <v>2091.1999999999998</v>
      </c>
    </row>
    <row r="161" spans="1:8" ht="39" customHeight="1" x14ac:dyDescent="0.2">
      <c r="A161" s="26" t="s">
        <v>59</v>
      </c>
      <c r="B161" s="46"/>
      <c r="C161" s="42" t="s">
        <v>161</v>
      </c>
      <c r="D161" s="42" t="s">
        <v>173</v>
      </c>
      <c r="E161" s="28" t="s">
        <v>123</v>
      </c>
      <c r="F161" s="27" t="s">
        <v>195</v>
      </c>
      <c r="G161" s="29">
        <f t="shared" si="50"/>
        <v>2167.3000000000002</v>
      </c>
      <c r="H161" s="29">
        <f t="shared" si="50"/>
        <v>2091.1999999999998</v>
      </c>
    </row>
    <row r="162" spans="1:8" ht="42" customHeight="1" x14ac:dyDescent="0.2">
      <c r="A162" s="26" t="s">
        <v>60</v>
      </c>
      <c r="B162" s="46"/>
      <c r="C162" s="42" t="s">
        <v>161</v>
      </c>
      <c r="D162" s="42" t="s">
        <v>173</v>
      </c>
      <c r="E162" s="28" t="s">
        <v>123</v>
      </c>
      <c r="F162" s="27" t="s">
        <v>196</v>
      </c>
      <c r="G162" s="30">
        <v>2167.3000000000002</v>
      </c>
      <c r="H162" s="29">
        <v>2091.1999999999998</v>
      </c>
    </row>
    <row r="163" spans="1:8" ht="24.75" customHeight="1" x14ac:dyDescent="0.25">
      <c r="A163" s="21" t="s">
        <v>6</v>
      </c>
      <c r="B163" s="46"/>
      <c r="C163" s="22" t="s">
        <v>174</v>
      </c>
      <c r="D163" s="27"/>
      <c r="E163" s="28"/>
      <c r="F163" s="27"/>
      <c r="G163" s="3">
        <f t="shared" ref="G163:H163" si="51">G164</f>
        <v>219.4</v>
      </c>
      <c r="H163" s="3">
        <f t="shared" si="51"/>
        <v>210.4</v>
      </c>
    </row>
    <row r="164" spans="1:8" ht="36.75" customHeight="1" x14ac:dyDescent="0.25">
      <c r="A164" s="43" t="s">
        <v>79</v>
      </c>
      <c r="B164" s="46"/>
      <c r="C164" s="18" t="s">
        <v>174</v>
      </c>
      <c r="D164" s="18" t="s">
        <v>175</v>
      </c>
      <c r="E164" s="19"/>
      <c r="F164" s="18"/>
      <c r="G164" s="3">
        <f t="shared" ref="G164:H168" si="52">G165</f>
        <v>219.4</v>
      </c>
      <c r="H164" s="3">
        <f t="shared" si="52"/>
        <v>210.4</v>
      </c>
    </row>
    <row r="165" spans="1:8" ht="54.75" customHeight="1" x14ac:dyDescent="0.25">
      <c r="A165" s="41" t="s">
        <v>152</v>
      </c>
      <c r="B165" s="46"/>
      <c r="C165" s="18" t="s">
        <v>174</v>
      </c>
      <c r="D165" s="18" t="s">
        <v>175</v>
      </c>
      <c r="E165" s="19" t="s">
        <v>176</v>
      </c>
      <c r="F165" s="18"/>
      <c r="G165" s="3">
        <f t="shared" si="52"/>
        <v>219.4</v>
      </c>
      <c r="H165" s="3">
        <f t="shared" si="52"/>
        <v>210.4</v>
      </c>
    </row>
    <row r="166" spans="1:8" ht="30" customHeight="1" x14ac:dyDescent="0.25">
      <c r="A166" s="41" t="s">
        <v>80</v>
      </c>
      <c r="B166" s="46"/>
      <c r="C166" s="18" t="s">
        <v>174</v>
      </c>
      <c r="D166" s="18" t="s">
        <v>175</v>
      </c>
      <c r="E166" s="19" t="s">
        <v>177</v>
      </c>
      <c r="F166" s="18"/>
      <c r="G166" s="3">
        <f t="shared" si="52"/>
        <v>219.4</v>
      </c>
      <c r="H166" s="3">
        <f t="shared" si="52"/>
        <v>210.4</v>
      </c>
    </row>
    <row r="167" spans="1:8" ht="94.5" customHeight="1" x14ac:dyDescent="0.25">
      <c r="A167" s="23" t="s">
        <v>269</v>
      </c>
      <c r="B167" s="46"/>
      <c r="C167" s="18" t="s">
        <v>174</v>
      </c>
      <c r="D167" s="18" t="s">
        <v>175</v>
      </c>
      <c r="E167" s="19" t="s">
        <v>178</v>
      </c>
      <c r="F167" s="27"/>
      <c r="G167" s="3">
        <f t="shared" si="52"/>
        <v>219.4</v>
      </c>
      <c r="H167" s="3">
        <f t="shared" si="52"/>
        <v>210.4</v>
      </c>
    </row>
    <row r="168" spans="1:8" ht="39.75" customHeight="1" x14ac:dyDescent="0.2">
      <c r="A168" s="26" t="s">
        <v>59</v>
      </c>
      <c r="B168" s="46"/>
      <c r="C168" s="27" t="s">
        <v>174</v>
      </c>
      <c r="D168" s="27" t="s">
        <v>175</v>
      </c>
      <c r="E168" s="28" t="s">
        <v>178</v>
      </c>
      <c r="F168" s="27" t="s">
        <v>195</v>
      </c>
      <c r="G168" s="29">
        <f t="shared" si="52"/>
        <v>219.4</v>
      </c>
      <c r="H168" s="29">
        <f t="shared" si="52"/>
        <v>210.4</v>
      </c>
    </row>
    <row r="169" spans="1:8" ht="39" customHeight="1" x14ac:dyDescent="0.2">
      <c r="A169" s="26" t="s">
        <v>60</v>
      </c>
      <c r="B169" s="46"/>
      <c r="C169" s="27" t="s">
        <v>174</v>
      </c>
      <c r="D169" s="27" t="s">
        <v>175</v>
      </c>
      <c r="E169" s="28" t="s">
        <v>178</v>
      </c>
      <c r="F169" s="27" t="s">
        <v>196</v>
      </c>
      <c r="G169" s="30">
        <v>219.4</v>
      </c>
      <c r="H169" s="29">
        <v>210.4</v>
      </c>
    </row>
    <row r="170" spans="1:8" ht="23.25" customHeight="1" x14ac:dyDescent="0.25">
      <c r="A170" s="21" t="s">
        <v>11</v>
      </c>
      <c r="B170" s="46"/>
      <c r="C170" s="22" t="s">
        <v>22</v>
      </c>
      <c r="D170" s="18"/>
      <c r="E170" s="28"/>
      <c r="F170" s="27"/>
      <c r="G170" s="20">
        <f t="shared" ref="G170:H174" si="53">G171</f>
        <v>100</v>
      </c>
      <c r="H170" s="20">
        <f t="shared" si="53"/>
        <v>100</v>
      </c>
    </row>
    <row r="171" spans="1:8" ht="38.25" customHeight="1" x14ac:dyDescent="0.25">
      <c r="A171" s="57" t="s">
        <v>153</v>
      </c>
      <c r="B171" s="46"/>
      <c r="C171" s="18" t="s">
        <v>22</v>
      </c>
      <c r="D171" s="18" t="s">
        <v>194</v>
      </c>
      <c r="E171" s="28"/>
      <c r="F171" s="27"/>
      <c r="G171" s="20">
        <f t="shared" si="53"/>
        <v>100</v>
      </c>
      <c r="H171" s="20">
        <f t="shared" si="53"/>
        <v>100</v>
      </c>
    </row>
    <row r="172" spans="1:8" ht="20.25" customHeight="1" x14ac:dyDescent="0.25">
      <c r="A172" s="25" t="s">
        <v>56</v>
      </c>
      <c r="B172" s="47"/>
      <c r="C172" s="18" t="s">
        <v>22</v>
      </c>
      <c r="D172" s="18" t="s">
        <v>194</v>
      </c>
      <c r="E172" s="19" t="s">
        <v>107</v>
      </c>
      <c r="F172" s="27"/>
      <c r="G172" s="20">
        <f t="shared" si="53"/>
        <v>100</v>
      </c>
      <c r="H172" s="20">
        <f t="shared" si="53"/>
        <v>100</v>
      </c>
    </row>
    <row r="173" spans="1:8" ht="75.75" customHeight="1" x14ac:dyDescent="0.25">
      <c r="A173" s="58" t="s">
        <v>281</v>
      </c>
      <c r="B173" s="46"/>
      <c r="C173" s="18" t="s">
        <v>22</v>
      </c>
      <c r="D173" s="18" t="s">
        <v>194</v>
      </c>
      <c r="E173" s="19" t="s">
        <v>124</v>
      </c>
      <c r="F173" s="27"/>
      <c r="G173" s="20">
        <f t="shared" si="53"/>
        <v>100</v>
      </c>
      <c r="H173" s="20">
        <f t="shared" si="53"/>
        <v>100</v>
      </c>
    </row>
    <row r="174" spans="1:8" ht="23.25" customHeight="1" x14ac:dyDescent="0.25">
      <c r="A174" s="38" t="s">
        <v>21</v>
      </c>
      <c r="B174" s="46"/>
      <c r="C174" s="18" t="s">
        <v>22</v>
      </c>
      <c r="D174" s="18" t="s">
        <v>194</v>
      </c>
      <c r="E174" s="28" t="s">
        <v>124</v>
      </c>
      <c r="F174" s="27" t="s">
        <v>197</v>
      </c>
      <c r="G174" s="30">
        <f t="shared" si="53"/>
        <v>100</v>
      </c>
      <c r="H174" s="30">
        <f t="shared" si="53"/>
        <v>100</v>
      </c>
    </row>
    <row r="175" spans="1:8" ht="23.25" customHeight="1" x14ac:dyDescent="0.25">
      <c r="A175" s="47" t="s">
        <v>25</v>
      </c>
      <c r="B175" s="46"/>
      <c r="C175" s="18" t="s">
        <v>22</v>
      </c>
      <c r="D175" s="18" t="s">
        <v>194</v>
      </c>
      <c r="E175" s="28" t="s">
        <v>124</v>
      </c>
      <c r="F175" s="27" t="s">
        <v>207</v>
      </c>
      <c r="G175" s="30">
        <v>100</v>
      </c>
      <c r="H175" s="29">
        <v>100</v>
      </c>
    </row>
    <row r="176" spans="1:8" ht="24.75" customHeight="1" x14ac:dyDescent="0.25">
      <c r="A176" s="21" t="s">
        <v>28</v>
      </c>
      <c r="B176" s="59"/>
      <c r="C176" s="22" t="s">
        <v>31</v>
      </c>
      <c r="D176" s="18"/>
      <c r="E176" s="19"/>
      <c r="F176" s="18"/>
      <c r="G176" s="3">
        <f t="shared" ref="G176:H181" si="54">G177</f>
        <v>150</v>
      </c>
      <c r="H176" s="3">
        <f t="shared" si="54"/>
        <v>150</v>
      </c>
    </row>
    <row r="177" spans="1:8" ht="18" customHeight="1" x14ac:dyDescent="0.25">
      <c r="A177" s="23" t="s">
        <v>30</v>
      </c>
      <c r="B177" s="60"/>
      <c r="C177" s="18" t="s">
        <v>31</v>
      </c>
      <c r="D177" s="18" t="s">
        <v>158</v>
      </c>
      <c r="E177" s="19"/>
      <c r="F177" s="18"/>
      <c r="G177" s="3">
        <f t="shared" si="54"/>
        <v>150</v>
      </c>
      <c r="H177" s="3">
        <f t="shared" si="54"/>
        <v>150</v>
      </c>
    </row>
    <row r="178" spans="1:8" ht="79.5" customHeight="1" x14ac:dyDescent="0.25">
      <c r="A178" s="25" t="s">
        <v>150</v>
      </c>
      <c r="B178" s="61"/>
      <c r="C178" s="18" t="s">
        <v>31</v>
      </c>
      <c r="D178" s="18" t="s">
        <v>158</v>
      </c>
      <c r="E178" s="19" t="s">
        <v>180</v>
      </c>
      <c r="F178" s="18"/>
      <c r="G178" s="3">
        <f t="shared" si="54"/>
        <v>150</v>
      </c>
      <c r="H178" s="3">
        <f t="shared" si="54"/>
        <v>150</v>
      </c>
    </row>
    <row r="179" spans="1:8" ht="58.5" customHeight="1" x14ac:dyDescent="0.25">
      <c r="A179" s="25" t="s">
        <v>102</v>
      </c>
      <c r="B179" s="61"/>
      <c r="C179" s="18" t="s">
        <v>31</v>
      </c>
      <c r="D179" s="18" t="s">
        <v>158</v>
      </c>
      <c r="E179" s="19" t="s">
        <v>208</v>
      </c>
      <c r="F179" s="18"/>
      <c r="G179" s="3">
        <f t="shared" si="54"/>
        <v>150</v>
      </c>
      <c r="H179" s="3">
        <f t="shared" si="54"/>
        <v>150</v>
      </c>
    </row>
    <row r="180" spans="1:8" ht="39" customHeight="1" x14ac:dyDescent="0.25">
      <c r="A180" s="25" t="s">
        <v>71</v>
      </c>
      <c r="B180" s="62"/>
      <c r="C180" s="18" t="s">
        <v>31</v>
      </c>
      <c r="D180" s="18" t="s">
        <v>158</v>
      </c>
      <c r="E180" s="19" t="s">
        <v>209</v>
      </c>
      <c r="F180" s="18"/>
      <c r="G180" s="20">
        <f t="shared" si="54"/>
        <v>150</v>
      </c>
      <c r="H180" s="20">
        <f t="shared" si="54"/>
        <v>150</v>
      </c>
    </row>
    <row r="181" spans="1:8" ht="39" customHeight="1" x14ac:dyDescent="0.2">
      <c r="A181" s="26" t="s">
        <v>59</v>
      </c>
      <c r="B181" s="63"/>
      <c r="C181" s="27" t="s">
        <v>31</v>
      </c>
      <c r="D181" s="27" t="s">
        <v>158</v>
      </c>
      <c r="E181" s="28" t="s">
        <v>209</v>
      </c>
      <c r="F181" s="27" t="s">
        <v>195</v>
      </c>
      <c r="G181" s="29">
        <f t="shared" si="54"/>
        <v>150</v>
      </c>
      <c r="H181" s="29">
        <f t="shared" si="54"/>
        <v>150</v>
      </c>
    </row>
    <row r="182" spans="1:8" ht="39" customHeight="1" x14ac:dyDescent="0.2">
      <c r="A182" s="26" t="s">
        <v>60</v>
      </c>
      <c r="B182" s="63"/>
      <c r="C182" s="27" t="s">
        <v>31</v>
      </c>
      <c r="D182" s="27" t="s">
        <v>158</v>
      </c>
      <c r="E182" s="28" t="s">
        <v>209</v>
      </c>
      <c r="F182" s="27" t="s">
        <v>196</v>
      </c>
      <c r="G182" s="30">
        <v>150</v>
      </c>
      <c r="H182" s="29">
        <v>150</v>
      </c>
    </row>
    <row r="183" spans="1:8" ht="49.5" customHeight="1" x14ac:dyDescent="0.25">
      <c r="A183" s="21" t="s">
        <v>131</v>
      </c>
      <c r="B183" s="21"/>
      <c r="C183" s="22" t="s">
        <v>210</v>
      </c>
      <c r="D183" s="18"/>
      <c r="E183" s="19"/>
      <c r="F183" s="18"/>
      <c r="G183" s="3">
        <f t="shared" ref="G183:H183" si="55">G184+G194</f>
        <v>26457</v>
      </c>
      <c r="H183" s="3">
        <f t="shared" si="55"/>
        <v>24141</v>
      </c>
    </row>
    <row r="184" spans="1:8" ht="45.75" customHeight="1" x14ac:dyDescent="0.25">
      <c r="A184" s="23" t="s">
        <v>156</v>
      </c>
      <c r="B184" s="23"/>
      <c r="C184" s="18" t="s">
        <v>210</v>
      </c>
      <c r="D184" s="18" t="s">
        <v>157</v>
      </c>
      <c r="E184" s="19"/>
      <c r="F184" s="18"/>
      <c r="G184" s="3">
        <f t="shared" ref="G184:H186" si="56">G185</f>
        <v>26377</v>
      </c>
      <c r="H184" s="3">
        <f t="shared" si="56"/>
        <v>24061</v>
      </c>
    </row>
    <row r="185" spans="1:8" ht="105" customHeight="1" x14ac:dyDescent="0.25">
      <c r="A185" s="23" t="s">
        <v>151</v>
      </c>
      <c r="B185" s="23"/>
      <c r="C185" s="18" t="s">
        <v>210</v>
      </c>
      <c r="D185" s="18" t="s">
        <v>157</v>
      </c>
      <c r="E185" s="19" t="s">
        <v>199</v>
      </c>
      <c r="F185" s="18"/>
      <c r="G185" s="3">
        <f t="shared" si="56"/>
        <v>26377</v>
      </c>
      <c r="H185" s="3">
        <f t="shared" si="56"/>
        <v>24061</v>
      </c>
    </row>
    <row r="186" spans="1:8" ht="87.75" customHeight="1" x14ac:dyDescent="0.25">
      <c r="A186" s="56" t="s">
        <v>136</v>
      </c>
      <c r="B186" s="56"/>
      <c r="C186" s="18" t="s">
        <v>210</v>
      </c>
      <c r="D186" s="18" t="s">
        <v>157</v>
      </c>
      <c r="E186" s="19" t="s">
        <v>211</v>
      </c>
      <c r="F186" s="18"/>
      <c r="G186" s="3">
        <f t="shared" si="56"/>
        <v>26377</v>
      </c>
      <c r="H186" s="3">
        <f t="shared" si="56"/>
        <v>24061</v>
      </c>
    </row>
    <row r="187" spans="1:8" ht="42.75" customHeight="1" x14ac:dyDescent="0.25">
      <c r="A187" s="56" t="s">
        <v>72</v>
      </c>
      <c r="B187" s="56"/>
      <c r="C187" s="18" t="s">
        <v>210</v>
      </c>
      <c r="D187" s="18" t="s">
        <v>157</v>
      </c>
      <c r="E187" s="19" t="s">
        <v>212</v>
      </c>
      <c r="F187" s="18"/>
      <c r="G187" s="3">
        <f t="shared" ref="G187:H187" si="57">G188+G191</f>
        <v>26377</v>
      </c>
      <c r="H187" s="3">
        <f t="shared" si="57"/>
        <v>24061</v>
      </c>
    </row>
    <row r="188" spans="1:8" ht="42.75" customHeight="1" x14ac:dyDescent="0.2">
      <c r="A188" s="38" t="s">
        <v>24</v>
      </c>
      <c r="B188" s="38"/>
      <c r="C188" s="27" t="s">
        <v>210</v>
      </c>
      <c r="D188" s="27" t="s">
        <v>157</v>
      </c>
      <c r="E188" s="28" t="s">
        <v>213</v>
      </c>
      <c r="F188" s="27"/>
      <c r="G188" s="29">
        <f t="shared" ref="G188:H189" si="58">G189</f>
        <v>21384</v>
      </c>
      <c r="H188" s="29">
        <f t="shared" si="58"/>
        <v>19068</v>
      </c>
    </row>
    <row r="189" spans="1:8" ht="18" customHeight="1" x14ac:dyDescent="0.2">
      <c r="A189" s="64" t="s">
        <v>21</v>
      </c>
      <c r="B189" s="64"/>
      <c r="C189" s="27" t="s">
        <v>210</v>
      </c>
      <c r="D189" s="27" t="s">
        <v>157</v>
      </c>
      <c r="E189" s="28" t="s">
        <v>213</v>
      </c>
      <c r="F189" s="27" t="s">
        <v>197</v>
      </c>
      <c r="G189" s="29">
        <f t="shared" si="58"/>
        <v>21384</v>
      </c>
      <c r="H189" s="29">
        <f t="shared" si="58"/>
        <v>19068</v>
      </c>
    </row>
    <row r="190" spans="1:8" ht="20.25" customHeight="1" x14ac:dyDescent="0.25">
      <c r="A190" s="38" t="s">
        <v>73</v>
      </c>
      <c r="B190" s="38"/>
      <c r="C190" s="18" t="s">
        <v>210</v>
      </c>
      <c r="D190" s="18" t="s">
        <v>157</v>
      </c>
      <c r="E190" s="28" t="s">
        <v>213</v>
      </c>
      <c r="F190" s="27" t="s">
        <v>214</v>
      </c>
      <c r="G190" s="30">
        <v>21384</v>
      </c>
      <c r="H190" s="29">
        <v>19068</v>
      </c>
    </row>
    <row r="191" spans="1:8" ht="60" customHeight="1" x14ac:dyDescent="0.25">
      <c r="A191" s="25" t="s">
        <v>46</v>
      </c>
      <c r="B191" s="25"/>
      <c r="C191" s="18" t="s">
        <v>210</v>
      </c>
      <c r="D191" s="18" t="s">
        <v>157</v>
      </c>
      <c r="E191" s="19" t="s">
        <v>215</v>
      </c>
      <c r="F191" s="18"/>
      <c r="G191" s="3">
        <f t="shared" ref="G191:H192" si="59">G192</f>
        <v>4993</v>
      </c>
      <c r="H191" s="3">
        <f t="shared" si="59"/>
        <v>4993</v>
      </c>
    </row>
    <row r="192" spans="1:8" ht="24.75" customHeight="1" x14ac:dyDescent="0.2">
      <c r="A192" s="64" t="s">
        <v>21</v>
      </c>
      <c r="B192" s="64"/>
      <c r="C192" s="27" t="s">
        <v>210</v>
      </c>
      <c r="D192" s="27" t="s">
        <v>157</v>
      </c>
      <c r="E192" s="28" t="s">
        <v>215</v>
      </c>
      <c r="F192" s="27" t="s">
        <v>197</v>
      </c>
      <c r="G192" s="29">
        <f t="shared" si="59"/>
        <v>4993</v>
      </c>
      <c r="H192" s="29">
        <f t="shared" si="59"/>
        <v>4993</v>
      </c>
    </row>
    <row r="193" spans="1:8" ht="21" customHeight="1" x14ac:dyDescent="0.2">
      <c r="A193" s="38" t="s">
        <v>73</v>
      </c>
      <c r="B193" s="38"/>
      <c r="C193" s="27" t="s">
        <v>210</v>
      </c>
      <c r="D193" s="27" t="s">
        <v>157</v>
      </c>
      <c r="E193" s="28" t="s">
        <v>215</v>
      </c>
      <c r="F193" s="27" t="s">
        <v>214</v>
      </c>
      <c r="G193" s="30">
        <v>4993</v>
      </c>
      <c r="H193" s="29">
        <v>4993</v>
      </c>
    </row>
    <row r="194" spans="1:8" ht="33" customHeight="1" x14ac:dyDescent="0.25">
      <c r="A194" s="23" t="s">
        <v>32</v>
      </c>
      <c r="B194" s="23"/>
      <c r="C194" s="18" t="s">
        <v>210</v>
      </c>
      <c r="D194" s="18" t="s">
        <v>169</v>
      </c>
      <c r="E194" s="19"/>
      <c r="F194" s="18"/>
      <c r="G194" s="3">
        <f>G195</f>
        <v>80</v>
      </c>
      <c r="H194" s="3">
        <f>H195</f>
        <v>80</v>
      </c>
    </row>
    <row r="195" spans="1:8" ht="60" customHeight="1" x14ac:dyDescent="0.25">
      <c r="A195" s="41" t="s">
        <v>145</v>
      </c>
      <c r="B195" s="47"/>
      <c r="C195" s="18" t="s">
        <v>210</v>
      </c>
      <c r="D195" s="18" t="s">
        <v>169</v>
      </c>
      <c r="E195" s="19" t="s">
        <v>119</v>
      </c>
      <c r="F195" s="27"/>
      <c r="G195" s="3">
        <f t="shared" ref="G195:H197" si="60">G196</f>
        <v>80</v>
      </c>
      <c r="H195" s="3">
        <f t="shared" si="60"/>
        <v>80</v>
      </c>
    </row>
    <row r="196" spans="1:8" ht="48.75" customHeight="1" x14ac:dyDescent="0.25">
      <c r="A196" s="34" t="s">
        <v>105</v>
      </c>
      <c r="B196" s="34"/>
      <c r="C196" s="18" t="s">
        <v>210</v>
      </c>
      <c r="D196" s="18" t="s">
        <v>169</v>
      </c>
      <c r="E196" s="19" t="s">
        <v>120</v>
      </c>
      <c r="F196" s="18"/>
      <c r="G196" s="3">
        <f t="shared" si="60"/>
        <v>80</v>
      </c>
      <c r="H196" s="3">
        <f t="shared" si="60"/>
        <v>80</v>
      </c>
    </row>
    <row r="197" spans="1:8" ht="18.75" customHeight="1" x14ac:dyDescent="0.2">
      <c r="A197" s="38" t="s">
        <v>21</v>
      </c>
      <c r="B197" s="38"/>
      <c r="C197" s="27" t="s">
        <v>210</v>
      </c>
      <c r="D197" s="27" t="s">
        <v>169</v>
      </c>
      <c r="E197" s="28" t="s">
        <v>120</v>
      </c>
      <c r="F197" s="27" t="s">
        <v>197</v>
      </c>
      <c r="G197" s="29">
        <f t="shared" si="60"/>
        <v>80</v>
      </c>
      <c r="H197" s="29">
        <f t="shared" si="60"/>
        <v>80</v>
      </c>
    </row>
    <row r="198" spans="1:8" ht="18.75" customHeight="1" x14ac:dyDescent="0.2">
      <c r="A198" s="47" t="s">
        <v>25</v>
      </c>
      <c r="B198" s="47"/>
      <c r="C198" s="27" t="s">
        <v>210</v>
      </c>
      <c r="D198" s="27" t="s">
        <v>169</v>
      </c>
      <c r="E198" s="28" t="s">
        <v>120</v>
      </c>
      <c r="F198" s="27" t="s">
        <v>207</v>
      </c>
      <c r="G198" s="30">
        <v>80</v>
      </c>
      <c r="H198" s="29">
        <v>80</v>
      </c>
    </row>
    <row r="199" spans="1:8" ht="114" customHeight="1" x14ac:dyDescent="0.25">
      <c r="A199" s="16" t="s">
        <v>88</v>
      </c>
      <c r="B199" s="17">
        <v>917</v>
      </c>
      <c r="C199" s="35"/>
      <c r="D199" s="35"/>
      <c r="E199" s="19"/>
      <c r="F199" s="35"/>
      <c r="G199" s="3">
        <f>G200+G221+G235+G228</f>
        <v>27159.200000000001</v>
      </c>
      <c r="H199" s="3">
        <f>H200+H221+H235+H228</f>
        <v>28199.9</v>
      </c>
    </row>
    <row r="200" spans="1:8" ht="30.75" customHeight="1" x14ac:dyDescent="0.25">
      <c r="A200" s="21" t="s">
        <v>1</v>
      </c>
      <c r="B200" s="43"/>
      <c r="C200" s="22" t="s">
        <v>157</v>
      </c>
      <c r="D200" s="18"/>
      <c r="E200" s="19"/>
      <c r="F200" s="35"/>
      <c r="G200" s="3">
        <f t="shared" ref="G200:H201" si="61">G201</f>
        <v>7494.4000000000005</v>
      </c>
      <c r="H200" s="3">
        <f t="shared" si="61"/>
        <v>7586.2000000000007</v>
      </c>
    </row>
    <row r="201" spans="1:8" ht="15" x14ac:dyDescent="0.25">
      <c r="A201" s="23" t="s">
        <v>4</v>
      </c>
      <c r="B201" s="23"/>
      <c r="C201" s="18" t="s">
        <v>157</v>
      </c>
      <c r="D201" s="18" t="s">
        <v>165</v>
      </c>
      <c r="E201" s="19"/>
      <c r="F201" s="18"/>
      <c r="G201" s="3">
        <f t="shared" si="61"/>
        <v>7494.4000000000005</v>
      </c>
      <c r="H201" s="3">
        <f t="shared" si="61"/>
        <v>7586.2000000000007</v>
      </c>
    </row>
    <row r="202" spans="1:8" ht="60" x14ac:dyDescent="0.25">
      <c r="A202" s="25" t="s">
        <v>146</v>
      </c>
      <c r="B202" s="25"/>
      <c r="C202" s="18" t="s">
        <v>157</v>
      </c>
      <c r="D202" s="18" t="s">
        <v>165</v>
      </c>
      <c r="E202" s="19" t="s">
        <v>216</v>
      </c>
      <c r="F202" s="18"/>
      <c r="G202" s="3">
        <f t="shared" ref="G202:H202" si="62">G203+G214</f>
        <v>7494.4000000000005</v>
      </c>
      <c r="H202" s="3">
        <f t="shared" si="62"/>
        <v>7586.2000000000007</v>
      </c>
    </row>
    <row r="203" spans="1:8" ht="30" x14ac:dyDescent="0.25">
      <c r="A203" s="25" t="s">
        <v>63</v>
      </c>
      <c r="B203" s="25"/>
      <c r="C203" s="18" t="s">
        <v>157</v>
      </c>
      <c r="D203" s="18" t="s">
        <v>165</v>
      </c>
      <c r="E203" s="19" t="s">
        <v>217</v>
      </c>
      <c r="F203" s="18"/>
      <c r="G203" s="3">
        <f t="shared" ref="G203:H203" si="63">G204+G208</f>
        <v>1233.7</v>
      </c>
      <c r="H203" s="3">
        <f t="shared" si="63"/>
        <v>1322</v>
      </c>
    </row>
    <row r="204" spans="1:8" ht="60" x14ac:dyDescent="0.25">
      <c r="A204" s="34" t="s">
        <v>64</v>
      </c>
      <c r="B204" s="34"/>
      <c r="C204" s="18" t="s">
        <v>157</v>
      </c>
      <c r="D204" s="18" t="s">
        <v>165</v>
      </c>
      <c r="E204" s="19" t="s">
        <v>218</v>
      </c>
      <c r="F204" s="18"/>
      <c r="G204" s="3">
        <f t="shared" ref="G204:H206" si="64">G205</f>
        <v>63.4</v>
      </c>
      <c r="H204" s="3">
        <f t="shared" si="64"/>
        <v>210</v>
      </c>
    </row>
    <row r="205" spans="1:8" ht="42" customHeight="1" x14ac:dyDescent="0.25">
      <c r="A205" s="44" t="s">
        <v>42</v>
      </c>
      <c r="B205" s="50"/>
      <c r="C205" s="18" t="s">
        <v>157</v>
      </c>
      <c r="D205" s="18" t="s">
        <v>165</v>
      </c>
      <c r="E205" s="28" t="s">
        <v>219</v>
      </c>
      <c r="F205" s="27"/>
      <c r="G205" s="29">
        <f t="shared" si="64"/>
        <v>63.4</v>
      </c>
      <c r="H205" s="29">
        <f t="shared" si="64"/>
        <v>210</v>
      </c>
    </row>
    <row r="206" spans="1:8" ht="36" customHeight="1" x14ac:dyDescent="0.25">
      <c r="A206" s="26" t="s">
        <v>59</v>
      </c>
      <c r="B206" s="26"/>
      <c r="C206" s="18" t="s">
        <v>157</v>
      </c>
      <c r="D206" s="18" t="s">
        <v>165</v>
      </c>
      <c r="E206" s="28" t="s">
        <v>219</v>
      </c>
      <c r="F206" s="27" t="s">
        <v>195</v>
      </c>
      <c r="G206" s="29">
        <f t="shared" si="64"/>
        <v>63.4</v>
      </c>
      <c r="H206" s="29">
        <f t="shared" si="64"/>
        <v>210</v>
      </c>
    </row>
    <row r="207" spans="1:8" ht="37.5" customHeight="1" x14ac:dyDescent="0.25">
      <c r="A207" s="26" t="s">
        <v>60</v>
      </c>
      <c r="B207" s="26"/>
      <c r="C207" s="18" t="s">
        <v>157</v>
      </c>
      <c r="D207" s="18" t="s">
        <v>165</v>
      </c>
      <c r="E207" s="28" t="s">
        <v>219</v>
      </c>
      <c r="F207" s="27" t="s">
        <v>196</v>
      </c>
      <c r="G207" s="30">
        <v>63.4</v>
      </c>
      <c r="H207" s="29">
        <v>210</v>
      </c>
    </row>
    <row r="208" spans="1:8" ht="45" x14ac:dyDescent="0.25">
      <c r="A208" s="56" t="s">
        <v>65</v>
      </c>
      <c r="B208" s="56"/>
      <c r="C208" s="18" t="s">
        <v>157</v>
      </c>
      <c r="D208" s="18" t="s">
        <v>165</v>
      </c>
      <c r="E208" s="19" t="s">
        <v>220</v>
      </c>
      <c r="F208" s="18"/>
      <c r="G208" s="3">
        <f t="shared" ref="G208:H208" si="65">G209+G212</f>
        <v>1170.3</v>
      </c>
      <c r="H208" s="3">
        <f t="shared" si="65"/>
        <v>1112</v>
      </c>
    </row>
    <row r="209" spans="1:8" ht="29.25" x14ac:dyDescent="0.25">
      <c r="A209" s="38" t="s">
        <v>33</v>
      </c>
      <c r="B209" s="38"/>
      <c r="C209" s="18" t="s">
        <v>157</v>
      </c>
      <c r="D209" s="18" t="s">
        <v>165</v>
      </c>
      <c r="E209" s="28" t="s">
        <v>221</v>
      </c>
      <c r="F209" s="27"/>
      <c r="G209" s="29">
        <f t="shared" ref="G209:H210" si="66">G210</f>
        <v>1070.3</v>
      </c>
      <c r="H209" s="29">
        <f t="shared" si="66"/>
        <v>1012</v>
      </c>
    </row>
    <row r="210" spans="1:8" ht="45" customHeight="1" x14ac:dyDescent="0.25">
      <c r="A210" s="26" t="s">
        <v>59</v>
      </c>
      <c r="B210" s="26"/>
      <c r="C210" s="18" t="s">
        <v>157</v>
      </c>
      <c r="D210" s="18" t="s">
        <v>165</v>
      </c>
      <c r="E210" s="28" t="s">
        <v>221</v>
      </c>
      <c r="F210" s="27" t="s">
        <v>195</v>
      </c>
      <c r="G210" s="29">
        <f t="shared" si="66"/>
        <v>1070.3</v>
      </c>
      <c r="H210" s="29">
        <f t="shared" si="66"/>
        <v>1012</v>
      </c>
    </row>
    <row r="211" spans="1:8" ht="39" x14ac:dyDescent="0.25">
      <c r="A211" s="26" t="s">
        <v>60</v>
      </c>
      <c r="B211" s="26"/>
      <c r="C211" s="18" t="s">
        <v>157</v>
      </c>
      <c r="D211" s="18" t="s">
        <v>165</v>
      </c>
      <c r="E211" s="28" t="s">
        <v>221</v>
      </c>
      <c r="F211" s="27" t="s">
        <v>196</v>
      </c>
      <c r="G211" s="30">
        <v>1070.3</v>
      </c>
      <c r="H211" s="29">
        <v>1012</v>
      </c>
    </row>
    <row r="212" spans="1:8" ht="25.5" customHeight="1" x14ac:dyDescent="0.25">
      <c r="A212" s="26" t="s">
        <v>36</v>
      </c>
      <c r="B212" s="26"/>
      <c r="C212" s="18" t="s">
        <v>157</v>
      </c>
      <c r="D212" s="18" t="s">
        <v>165</v>
      </c>
      <c r="E212" s="28" t="s">
        <v>221</v>
      </c>
      <c r="F212" s="27" t="s">
        <v>49</v>
      </c>
      <c r="G212" s="29">
        <f t="shared" ref="G212:H212" si="67">G213</f>
        <v>100</v>
      </c>
      <c r="H212" s="29">
        <f t="shared" si="67"/>
        <v>100</v>
      </c>
    </row>
    <row r="213" spans="1:8" ht="25.5" customHeight="1" x14ac:dyDescent="0.25">
      <c r="A213" s="26" t="s">
        <v>34</v>
      </c>
      <c r="B213" s="26"/>
      <c r="C213" s="18" t="s">
        <v>157</v>
      </c>
      <c r="D213" s="18" t="s">
        <v>165</v>
      </c>
      <c r="E213" s="28" t="s">
        <v>221</v>
      </c>
      <c r="F213" s="27" t="s">
        <v>168</v>
      </c>
      <c r="G213" s="30">
        <v>100</v>
      </c>
      <c r="H213" s="29">
        <v>100</v>
      </c>
    </row>
    <row r="214" spans="1:8" ht="29.25" customHeight="1" x14ac:dyDescent="0.25">
      <c r="A214" s="34" t="s">
        <v>103</v>
      </c>
      <c r="B214" s="34"/>
      <c r="C214" s="18" t="s">
        <v>157</v>
      </c>
      <c r="D214" s="18" t="s">
        <v>165</v>
      </c>
      <c r="E214" s="19" t="s">
        <v>222</v>
      </c>
      <c r="F214" s="18"/>
      <c r="G214" s="3">
        <f t="shared" ref="G214:H214" si="68">G215+G218</f>
        <v>6260.7000000000007</v>
      </c>
      <c r="H214" s="3">
        <f t="shared" si="68"/>
        <v>6264.2000000000007</v>
      </c>
    </row>
    <row r="215" spans="1:8" ht="20.25" customHeight="1" x14ac:dyDescent="0.25">
      <c r="A215" s="38" t="s">
        <v>2</v>
      </c>
      <c r="B215" s="38"/>
      <c r="C215" s="18" t="s">
        <v>157</v>
      </c>
      <c r="D215" s="18" t="s">
        <v>165</v>
      </c>
      <c r="E215" s="28" t="s">
        <v>223</v>
      </c>
      <c r="F215" s="18"/>
      <c r="G215" s="29">
        <f t="shared" ref="G215:H216" si="69">G216</f>
        <v>6148.6</v>
      </c>
      <c r="H215" s="29">
        <f t="shared" si="69"/>
        <v>6148.6</v>
      </c>
    </row>
    <row r="216" spans="1:8" ht="83.25" customHeight="1" x14ac:dyDescent="0.25">
      <c r="A216" s="26" t="s">
        <v>57</v>
      </c>
      <c r="B216" s="26"/>
      <c r="C216" s="27" t="s">
        <v>157</v>
      </c>
      <c r="D216" s="18" t="s">
        <v>165</v>
      </c>
      <c r="E216" s="28" t="s">
        <v>223</v>
      </c>
      <c r="F216" s="27" t="s">
        <v>159</v>
      </c>
      <c r="G216" s="29">
        <f t="shared" si="69"/>
        <v>6148.6</v>
      </c>
      <c r="H216" s="29">
        <f t="shared" si="69"/>
        <v>6148.6</v>
      </c>
    </row>
    <row r="217" spans="1:8" ht="24.75" customHeight="1" x14ac:dyDescent="0.25">
      <c r="A217" s="26" t="s">
        <v>58</v>
      </c>
      <c r="B217" s="26"/>
      <c r="C217" s="27" t="s">
        <v>157</v>
      </c>
      <c r="D217" s="18" t="s">
        <v>165</v>
      </c>
      <c r="E217" s="28" t="s">
        <v>223</v>
      </c>
      <c r="F217" s="27" t="s">
        <v>160</v>
      </c>
      <c r="G217" s="30">
        <v>6148.6</v>
      </c>
      <c r="H217" s="29">
        <v>6148.6</v>
      </c>
    </row>
    <row r="218" spans="1:8" ht="29.25" x14ac:dyDescent="0.25">
      <c r="A218" s="38" t="s">
        <v>33</v>
      </c>
      <c r="B218" s="38"/>
      <c r="C218" s="18" t="s">
        <v>157</v>
      </c>
      <c r="D218" s="18" t="s">
        <v>165</v>
      </c>
      <c r="E218" s="28" t="s">
        <v>224</v>
      </c>
      <c r="F218" s="27"/>
      <c r="G218" s="29">
        <f t="shared" ref="G218:H219" si="70">G219</f>
        <v>112.1</v>
      </c>
      <c r="H218" s="29">
        <f t="shared" si="70"/>
        <v>115.6</v>
      </c>
    </row>
    <row r="219" spans="1:8" ht="41.25" customHeight="1" x14ac:dyDescent="0.25">
      <c r="A219" s="26" t="s">
        <v>59</v>
      </c>
      <c r="B219" s="26"/>
      <c r="C219" s="18" t="s">
        <v>157</v>
      </c>
      <c r="D219" s="18" t="s">
        <v>165</v>
      </c>
      <c r="E219" s="28" t="s">
        <v>224</v>
      </c>
      <c r="F219" s="27" t="s">
        <v>195</v>
      </c>
      <c r="G219" s="29">
        <f t="shared" si="70"/>
        <v>112.1</v>
      </c>
      <c r="H219" s="29">
        <f t="shared" si="70"/>
        <v>115.6</v>
      </c>
    </row>
    <row r="220" spans="1:8" ht="39" x14ac:dyDescent="0.25">
      <c r="A220" s="26" t="s">
        <v>60</v>
      </c>
      <c r="B220" s="26"/>
      <c r="C220" s="18" t="s">
        <v>157</v>
      </c>
      <c r="D220" s="18" t="s">
        <v>165</v>
      </c>
      <c r="E220" s="28" t="s">
        <v>224</v>
      </c>
      <c r="F220" s="27" t="s">
        <v>196</v>
      </c>
      <c r="G220" s="30">
        <v>112.1</v>
      </c>
      <c r="H220" s="29">
        <v>115.6</v>
      </c>
    </row>
    <row r="221" spans="1:8" ht="15.75" x14ac:dyDescent="0.25">
      <c r="A221" s="21" t="s">
        <v>5</v>
      </c>
      <c r="B221" s="21"/>
      <c r="C221" s="22" t="s">
        <v>161</v>
      </c>
      <c r="D221" s="40"/>
      <c r="E221" s="19"/>
      <c r="F221" s="18"/>
      <c r="G221" s="3">
        <f t="shared" ref="G221:H226" si="71">G222</f>
        <v>16338.6</v>
      </c>
      <c r="H221" s="3">
        <f t="shared" si="71"/>
        <v>17287.5</v>
      </c>
    </row>
    <row r="222" spans="1:8" ht="31.5" x14ac:dyDescent="0.25">
      <c r="A222" s="21" t="s">
        <v>93</v>
      </c>
      <c r="B222" s="21"/>
      <c r="C222" s="40" t="s">
        <v>161</v>
      </c>
      <c r="D222" s="18" t="s">
        <v>175</v>
      </c>
      <c r="E222" s="65"/>
      <c r="F222" s="18"/>
      <c r="G222" s="3">
        <f t="shared" si="71"/>
        <v>16338.6</v>
      </c>
      <c r="H222" s="3">
        <f t="shared" si="71"/>
        <v>17287.5</v>
      </c>
    </row>
    <row r="223" spans="1:8" ht="60" x14ac:dyDescent="0.25">
      <c r="A223" s="25" t="s">
        <v>146</v>
      </c>
      <c r="B223" s="25"/>
      <c r="C223" s="18" t="s">
        <v>161</v>
      </c>
      <c r="D223" s="18" t="s">
        <v>175</v>
      </c>
      <c r="E223" s="19" t="s">
        <v>216</v>
      </c>
      <c r="F223" s="18"/>
      <c r="G223" s="3">
        <f t="shared" si="71"/>
        <v>16338.6</v>
      </c>
      <c r="H223" s="3">
        <f t="shared" si="71"/>
        <v>17287.5</v>
      </c>
    </row>
    <row r="224" spans="1:8" ht="105" x14ac:dyDescent="0.25">
      <c r="A224" s="34" t="s">
        <v>104</v>
      </c>
      <c r="B224" s="34"/>
      <c r="C224" s="18" t="s">
        <v>161</v>
      </c>
      <c r="D224" s="18" t="s">
        <v>175</v>
      </c>
      <c r="E224" s="19" t="s">
        <v>225</v>
      </c>
      <c r="F224" s="18"/>
      <c r="G224" s="3">
        <f t="shared" si="71"/>
        <v>16338.6</v>
      </c>
      <c r="H224" s="3">
        <f t="shared" si="71"/>
        <v>17287.5</v>
      </c>
    </row>
    <row r="225" spans="1:8" ht="90" x14ac:dyDescent="0.25">
      <c r="A225" s="34" t="s">
        <v>47</v>
      </c>
      <c r="B225" s="34"/>
      <c r="C225" s="18" t="s">
        <v>161</v>
      </c>
      <c r="D225" s="27" t="s">
        <v>175</v>
      </c>
      <c r="E225" s="19" t="s">
        <v>226</v>
      </c>
      <c r="F225" s="18"/>
      <c r="G225" s="3">
        <f t="shared" si="71"/>
        <v>16338.6</v>
      </c>
      <c r="H225" s="3">
        <f t="shared" si="71"/>
        <v>17287.5</v>
      </c>
    </row>
    <row r="226" spans="1:8" ht="39.75" customHeight="1" x14ac:dyDescent="0.2">
      <c r="A226" s="26" t="s">
        <v>59</v>
      </c>
      <c r="B226" s="26"/>
      <c r="C226" s="27" t="s">
        <v>161</v>
      </c>
      <c r="D226" s="27" t="s">
        <v>175</v>
      </c>
      <c r="E226" s="28" t="s">
        <v>226</v>
      </c>
      <c r="F226" s="27" t="s">
        <v>195</v>
      </c>
      <c r="G226" s="29">
        <f t="shared" si="71"/>
        <v>16338.6</v>
      </c>
      <c r="H226" s="29">
        <f t="shared" si="71"/>
        <v>17287.5</v>
      </c>
    </row>
    <row r="227" spans="1:8" ht="39.75" customHeight="1" x14ac:dyDescent="0.2">
      <c r="A227" s="26" t="s">
        <v>60</v>
      </c>
      <c r="B227" s="26"/>
      <c r="C227" s="27" t="s">
        <v>161</v>
      </c>
      <c r="D227" s="27" t="s">
        <v>175</v>
      </c>
      <c r="E227" s="28" t="s">
        <v>226</v>
      </c>
      <c r="F227" s="27" t="s">
        <v>196</v>
      </c>
      <c r="G227" s="30">
        <v>16338.6</v>
      </c>
      <c r="H227" s="29">
        <v>17287.5</v>
      </c>
    </row>
    <row r="228" spans="1:8" ht="25.5" customHeight="1" x14ac:dyDescent="0.25">
      <c r="A228" s="21" t="s">
        <v>11</v>
      </c>
      <c r="B228" s="22"/>
      <c r="C228" s="22" t="s">
        <v>22</v>
      </c>
      <c r="D228" s="28"/>
      <c r="E228" s="27"/>
      <c r="F228" s="27"/>
      <c r="G228" s="3">
        <f t="shared" ref="G228:H233" si="72">G229</f>
        <v>1465.7</v>
      </c>
      <c r="H228" s="3">
        <f t="shared" si="72"/>
        <v>1465.7</v>
      </c>
    </row>
    <row r="229" spans="1:8" ht="24.75" customHeight="1" x14ac:dyDescent="0.25">
      <c r="A229" s="23" t="s">
        <v>26</v>
      </c>
      <c r="B229" s="26"/>
      <c r="C229" s="18" t="s">
        <v>22</v>
      </c>
      <c r="D229" s="18" t="s">
        <v>161</v>
      </c>
      <c r="E229" s="36"/>
      <c r="F229" s="27"/>
      <c r="G229" s="66">
        <f t="shared" si="72"/>
        <v>1465.7</v>
      </c>
      <c r="H229" s="66">
        <f t="shared" si="72"/>
        <v>1465.7</v>
      </c>
    </row>
    <row r="230" spans="1:8" ht="63.75" customHeight="1" x14ac:dyDescent="0.25">
      <c r="A230" s="34" t="s">
        <v>260</v>
      </c>
      <c r="B230" s="26"/>
      <c r="C230" s="67">
        <v>10</v>
      </c>
      <c r="D230" s="62" t="s">
        <v>161</v>
      </c>
      <c r="E230" s="68" t="s">
        <v>261</v>
      </c>
      <c r="F230" s="63"/>
      <c r="G230" s="66">
        <f t="shared" si="72"/>
        <v>1465.7</v>
      </c>
      <c r="H230" s="66">
        <f t="shared" si="72"/>
        <v>1465.7</v>
      </c>
    </row>
    <row r="231" spans="1:8" ht="63.75" customHeight="1" x14ac:dyDescent="0.25">
      <c r="A231" s="34" t="s">
        <v>262</v>
      </c>
      <c r="B231" s="26"/>
      <c r="C231" s="67">
        <v>10</v>
      </c>
      <c r="D231" s="62" t="s">
        <v>161</v>
      </c>
      <c r="E231" s="68" t="s">
        <v>263</v>
      </c>
      <c r="F231" s="45"/>
      <c r="G231" s="66">
        <f t="shared" si="72"/>
        <v>1465.7</v>
      </c>
      <c r="H231" s="66">
        <f t="shared" si="72"/>
        <v>1465.7</v>
      </c>
    </row>
    <row r="232" spans="1:8" ht="39.75" customHeight="1" x14ac:dyDescent="0.25">
      <c r="A232" s="25" t="s">
        <v>264</v>
      </c>
      <c r="B232" s="26"/>
      <c r="C232" s="67">
        <v>10</v>
      </c>
      <c r="D232" s="62" t="s">
        <v>161</v>
      </c>
      <c r="E232" s="68" t="s">
        <v>265</v>
      </c>
      <c r="F232" s="45"/>
      <c r="G232" s="66">
        <f t="shared" si="72"/>
        <v>1465.7</v>
      </c>
      <c r="H232" s="66">
        <f t="shared" si="72"/>
        <v>1465.7</v>
      </c>
    </row>
    <row r="233" spans="1:8" ht="39.75" customHeight="1" x14ac:dyDescent="0.2">
      <c r="A233" s="37" t="s">
        <v>51</v>
      </c>
      <c r="B233" s="26"/>
      <c r="C233" s="46">
        <v>10</v>
      </c>
      <c r="D233" s="63" t="s">
        <v>161</v>
      </c>
      <c r="E233" s="69" t="s">
        <v>265</v>
      </c>
      <c r="F233" s="46">
        <v>300</v>
      </c>
      <c r="G233" s="70">
        <f t="shared" si="72"/>
        <v>1465.7</v>
      </c>
      <c r="H233" s="70">
        <f t="shared" si="72"/>
        <v>1465.7</v>
      </c>
    </row>
    <row r="234" spans="1:8" ht="39.75" customHeight="1" x14ac:dyDescent="0.2">
      <c r="A234" s="38" t="s">
        <v>266</v>
      </c>
      <c r="B234" s="26"/>
      <c r="C234" s="46">
        <v>10</v>
      </c>
      <c r="D234" s="63" t="s">
        <v>161</v>
      </c>
      <c r="E234" s="69" t="s">
        <v>265</v>
      </c>
      <c r="F234" s="46">
        <v>320</v>
      </c>
      <c r="G234" s="70">
        <v>1465.7</v>
      </c>
      <c r="H234" s="29">
        <v>1465.7</v>
      </c>
    </row>
    <row r="235" spans="1:8" ht="15.75" x14ac:dyDescent="0.25">
      <c r="A235" s="57" t="s">
        <v>94</v>
      </c>
      <c r="B235" s="47"/>
      <c r="C235" s="22" t="s">
        <v>27</v>
      </c>
      <c r="D235" s="18"/>
      <c r="E235" s="19"/>
      <c r="F235" s="18"/>
      <c r="G235" s="3">
        <f t="shared" ref="G235:H239" si="73">G236</f>
        <v>1860.5</v>
      </c>
      <c r="H235" s="3">
        <f t="shared" si="73"/>
        <v>1860.5</v>
      </c>
    </row>
    <row r="236" spans="1:8" ht="15" x14ac:dyDescent="0.25">
      <c r="A236" s="41" t="s">
        <v>95</v>
      </c>
      <c r="B236" s="47"/>
      <c r="C236" s="18" t="s">
        <v>27</v>
      </c>
      <c r="D236" s="18" t="s">
        <v>158</v>
      </c>
      <c r="E236" s="19"/>
      <c r="F236" s="18"/>
      <c r="G236" s="3">
        <f t="shared" si="73"/>
        <v>1860.5</v>
      </c>
      <c r="H236" s="3">
        <f t="shared" si="73"/>
        <v>1860.5</v>
      </c>
    </row>
    <row r="237" spans="1:8" ht="15" x14ac:dyDescent="0.25">
      <c r="A237" s="25" t="s">
        <v>56</v>
      </c>
      <c r="B237" s="47"/>
      <c r="C237" s="18" t="s">
        <v>27</v>
      </c>
      <c r="D237" s="18" t="s">
        <v>158</v>
      </c>
      <c r="E237" s="19" t="s">
        <v>107</v>
      </c>
      <c r="F237" s="18"/>
      <c r="G237" s="3">
        <f t="shared" si="73"/>
        <v>1860.5</v>
      </c>
      <c r="H237" s="3">
        <f t="shared" si="73"/>
        <v>1860.5</v>
      </c>
    </row>
    <row r="238" spans="1:8" ht="75" x14ac:dyDescent="0.25">
      <c r="A238" s="34" t="s">
        <v>96</v>
      </c>
      <c r="B238" s="47"/>
      <c r="C238" s="18" t="s">
        <v>27</v>
      </c>
      <c r="D238" s="27" t="s">
        <v>158</v>
      </c>
      <c r="E238" s="19" t="s">
        <v>115</v>
      </c>
      <c r="F238" s="18"/>
      <c r="G238" s="3">
        <f t="shared" si="73"/>
        <v>1860.5</v>
      </c>
      <c r="H238" s="3">
        <f t="shared" si="73"/>
        <v>1860.5</v>
      </c>
    </row>
    <row r="239" spans="1:8" ht="42.75" x14ac:dyDescent="0.2">
      <c r="A239" s="37" t="s">
        <v>67</v>
      </c>
      <c r="B239" s="47"/>
      <c r="C239" s="27" t="s">
        <v>27</v>
      </c>
      <c r="D239" s="27" t="s">
        <v>158</v>
      </c>
      <c r="E239" s="28" t="s">
        <v>115</v>
      </c>
      <c r="F239" s="27" t="s">
        <v>183</v>
      </c>
      <c r="G239" s="29">
        <f t="shared" si="73"/>
        <v>1860.5</v>
      </c>
      <c r="H239" s="29">
        <f t="shared" si="73"/>
        <v>1860.5</v>
      </c>
    </row>
    <row r="240" spans="1:8" x14ac:dyDescent="0.2">
      <c r="A240" s="38" t="s">
        <v>97</v>
      </c>
      <c r="B240" s="47"/>
      <c r="C240" s="27" t="s">
        <v>27</v>
      </c>
      <c r="D240" s="27" t="s">
        <v>158</v>
      </c>
      <c r="E240" s="28" t="s">
        <v>115</v>
      </c>
      <c r="F240" s="27" t="s">
        <v>227</v>
      </c>
      <c r="G240" s="30">
        <v>1860.5</v>
      </c>
      <c r="H240" s="29">
        <v>1860.5</v>
      </c>
    </row>
    <row r="241" spans="1:8" ht="90" x14ac:dyDescent="0.25">
      <c r="A241" s="16" t="s">
        <v>89</v>
      </c>
      <c r="B241" s="71">
        <v>926</v>
      </c>
      <c r="C241" s="35"/>
      <c r="D241" s="18"/>
      <c r="E241" s="19"/>
      <c r="F241" s="35"/>
      <c r="G241" s="3">
        <f>G242+G332</f>
        <v>835338.6</v>
      </c>
      <c r="H241" s="3">
        <f>H242+H332</f>
        <v>811557.39999999991</v>
      </c>
    </row>
    <row r="242" spans="1:8" ht="15.75" x14ac:dyDescent="0.25">
      <c r="A242" s="21" t="s">
        <v>6</v>
      </c>
      <c r="B242" s="21"/>
      <c r="C242" s="22" t="s">
        <v>174</v>
      </c>
      <c r="D242" s="18"/>
      <c r="E242" s="19"/>
      <c r="F242" s="18"/>
      <c r="G242" s="3">
        <f>G243+G258+G288+G309</f>
        <v>834899.2</v>
      </c>
      <c r="H242" s="3">
        <f>H243+H258+H288+H309</f>
        <v>811131.7</v>
      </c>
    </row>
    <row r="243" spans="1:8" ht="21.75" customHeight="1" x14ac:dyDescent="0.25">
      <c r="A243" s="23" t="s">
        <v>7</v>
      </c>
      <c r="B243" s="23"/>
      <c r="C243" s="18" t="s">
        <v>174</v>
      </c>
      <c r="D243" s="18" t="s">
        <v>157</v>
      </c>
      <c r="E243" s="19"/>
      <c r="F243" s="18"/>
      <c r="G243" s="3">
        <f t="shared" ref="G243:H244" si="74">G244</f>
        <v>236634.90000000002</v>
      </c>
      <c r="H243" s="3">
        <f t="shared" si="74"/>
        <v>228624.1</v>
      </c>
    </row>
    <row r="244" spans="1:8" ht="45" x14ac:dyDescent="0.25">
      <c r="A244" s="23" t="s">
        <v>148</v>
      </c>
      <c r="B244" s="23"/>
      <c r="C244" s="18" t="s">
        <v>174</v>
      </c>
      <c r="D244" s="18" t="s">
        <v>157</v>
      </c>
      <c r="E244" s="19" t="s">
        <v>228</v>
      </c>
      <c r="F244" s="18"/>
      <c r="G244" s="3">
        <f t="shared" si="74"/>
        <v>236634.90000000002</v>
      </c>
      <c r="H244" s="3">
        <f t="shared" si="74"/>
        <v>228624.1</v>
      </c>
    </row>
    <row r="245" spans="1:8" ht="30" x14ac:dyDescent="0.25">
      <c r="A245" s="25" t="s">
        <v>66</v>
      </c>
      <c r="B245" s="25"/>
      <c r="C245" s="18" t="s">
        <v>174</v>
      </c>
      <c r="D245" s="18" t="s">
        <v>157</v>
      </c>
      <c r="E245" s="19" t="s">
        <v>229</v>
      </c>
      <c r="F245" s="18"/>
      <c r="G245" s="3">
        <f t="shared" ref="G245:H245" si="75">G246+G249+G255+G252</f>
        <v>236634.90000000002</v>
      </c>
      <c r="H245" s="3">
        <f t="shared" si="75"/>
        <v>228624.1</v>
      </c>
    </row>
    <row r="246" spans="1:8" ht="15" x14ac:dyDescent="0.25">
      <c r="A246" s="25" t="s">
        <v>8</v>
      </c>
      <c r="B246" s="25"/>
      <c r="C246" s="18" t="s">
        <v>174</v>
      </c>
      <c r="D246" s="27" t="s">
        <v>157</v>
      </c>
      <c r="E246" s="19" t="s">
        <v>230</v>
      </c>
      <c r="F246" s="18"/>
      <c r="G246" s="3">
        <f t="shared" ref="G246:H247" si="76">G247</f>
        <v>76992.800000000003</v>
      </c>
      <c r="H246" s="3">
        <f t="shared" si="76"/>
        <v>73950.3</v>
      </c>
    </row>
    <row r="247" spans="1:8" ht="42.75" x14ac:dyDescent="0.2">
      <c r="A247" s="37" t="s">
        <v>67</v>
      </c>
      <c r="B247" s="37"/>
      <c r="C247" s="27" t="s">
        <v>174</v>
      </c>
      <c r="D247" s="27" t="s">
        <v>157</v>
      </c>
      <c r="E247" s="28" t="s">
        <v>230</v>
      </c>
      <c r="F247" s="27" t="s">
        <v>183</v>
      </c>
      <c r="G247" s="29">
        <f t="shared" si="76"/>
        <v>76992.800000000003</v>
      </c>
      <c r="H247" s="29">
        <f t="shared" si="76"/>
        <v>73950.3</v>
      </c>
    </row>
    <row r="248" spans="1:8" x14ac:dyDescent="0.2">
      <c r="A248" s="38" t="s">
        <v>39</v>
      </c>
      <c r="B248" s="38"/>
      <c r="C248" s="27" t="s">
        <v>174</v>
      </c>
      <c r="D248" s="27" t="s">
        <v>157</v>
      </c>
      <c r="E248" s="28" t="s">
        <v>230</v>
      </c>
      <c r="F248" s="27" t="s">
        <v>184</v>
      </c>
      <c r="G248" s="30">
        <v>76992.800000000003</v>
      </c>
      <c r="H248" s="29">
        <v>73950.3</v>
      </c>
    </row>
    <row r="249" spans="1:8" ht="105" x14ac:dyDescent="0.25">
      <c r="A249" s="41" t="s">
        <v>271</v>
      </c>
      <c r="B249" s="41"/>
      <c r="C249" s="18" t="s">
        <v>174</v>
      </c>
      <c r="D249" s="18" t="s">
        <v>157</v>
      </c>
      <c r="E249" s="19" t="s">
        <v>231</v>
      </c>
      <c r="F249" s="18"/>
      <c r="G249" s="3">
        <f t="shared" ref="G249:H250" si="77">G250</f>
        <v>156974.1</v>
      </c>
      <c r="H249" s="3">
        <f t="shared" si="77"/>
        <v>152076.9</v>
      </c>
    </row>
    <row r="250" spans="1:8" ht="42.75" x14ac:dyDescent="0.2">
      <c r="A250" s="37" t="s">
        <v>67</v>
      </c>
      <c r="B250" s="37"/>
      <c r="C250" s="27" t="s">
        <v>174</v>
      </c>
      <c r="D250" s="27" t="s">
        <v>157</v>
      </c>
      <c r="E250" s="28" t="s">
        <v>231</v>
      </c>
      <c r="F250" s="27" t="s">
        <v>183</v>
      </c>
      <c r="G250" s="29">
        <f t="shared" si="77"/>
        <v>156974.1</v>
      </c>
      <c r="H250" s="29">
        <f t="shared" si="77"/>
        <v>152076.9</v>
      </c>
    </row>
    <row r="251" spans="1:8" x14ac:dyDescent="0.2">
      <c r="A251" s="38" t="s">
        <v>39</v>
      </c>
      <c r="B251" s="38"/>
      <c r="C251" s="27" t="s">
        <v>174</v>
      </c>
      <c r="D251" s="27" t="s">
        <v>157</v>
      </c>
      <c r="E251" s="28" t="s">
        <v>231</v>
      </c>
      <c r="F251" s="27" t="s">
        <v>184</v>
      </c>
      <c r="G251" s="30">
        <v>156974.1</v>
      </c>
      <c r="H251" s="29">
        <v>152076.9</v>
      </c>
    </row>
    <row r="252" spans="1:8" ht="135" x14ac:dyDescent="0.25">
      <c r="A252" s="41" t="s">
        <v>272</v>
      </c>
      <c r="B252" s="38"/>
      <c r="C252" s="18" t="s">
        <v>174</v>
      </c>
      <c r="D252" s="18" t="s">
        <v>157</v>
      </c>
      <c r="E252" s="19" t="s">
        <v>232</v>
      </c>
      <c r="F252" s="18"/>
      <c r="G252" s="66">
        <f t="shared" ref="G252:H253" si="78">G253</f>
        <v>2668</v>
      </c>
      <c r="H252" s="66">
        <f t="shared" si="78"/>
        <v>2596.9</v>
      </c>
    </row>
    <row r="253" spans="1:8" ht="42.75" x14ac:dyDescent="0.2">
      <c r="A253" s="37" t="s">
        <v>67</v>
      </c>
      <c r="B253" s="38"/>
      <c r="C253" s="27" t="s">
        <v>174</v>
      </c>
      <c r="D253" s="27" t="s">
        <v>157</v>
      </c>
      <c r="E253" s="28" t="s">
        <v>232</v>
      </c>
      <c r="F253" s="27" t="s">
        <v>183</v>
      </c>
      <c r="G253" s="70">
        <f t="shared" si="78"/>
        <v>2668</v>
      </c>
      <c r="H253" s="70">
        <f t="shared" si="78"/>
        <v>2596.9</v>
      </c>
    </row>
    <row r="254" spans="1:8" x14ac:dyDescent="0.2">
      <c r="A254" s="38" t="s">
        <v>39</v>
      </c>
      <c r="B254" s="38"/>
      <c r="C254" s="27" t="s">
        <v>174</v>
      </c>
      <c r="D254" s="27" t="s">
        <v>157</v>
      </c>
      <c r="E254" s="28" t="s">
        <v>232</v>
      </c>
      <c r="F254" s="27" t="s">
        <v>184</v>
      </c>
      <c r="G254" s="30">
        <v>2668</v>
      </c>
      <c r="H254" s="29">
        <v>2596.9</v>
      </c>
    </row>
    <row r="255" spans="1:8" ht="45" x14ac:dyDescent="0.25">
      <c r="A255" s="25" t="s">
        <v>140</v>
      </c>
      <c r="B255" s="38"/>
      <c r="C255" s="18" t="s">
        <v>174</v>
      </c>
      <c r="D255" s="18" t="s">
        <v>157</v>
      </c>
      <c r="E255" s="19" t="s">
        <v>233</v>
      </c>
      <c r="F255" s="27"/>
      <c r="G255" s="66">
        <f t="shared" ref="G255:H256" si="79">G256</f>
        <v>0</v>
      </c>
      <c r="H255" s="66">
        <f t="shared" si="79"/>
        <v>0</v>
      </c>
    </row>
    <row r="256" spans="1:8" ht="42.75" x14ac:dyDescent="0.2">
      <c r="A256" s="37" t="s">
        <v>67</v>
      </c>
      <c r="B256" s="38"/>
      <c r="C256" s="27" t="s">
        <v>174</v>
      </c>
      <c r="D256" s="27" t="s">
        <v>157</v>
      </c>
      <c r="E256" s="28" t="s">
        <v>233</v>
      </c>
      <c r="F256" s="27" t="s">
        <v>183</v>
      </c>
      <c r="G256" s="70">
        <f t="shared" si="79"/>
        <v>0</v>
      </c>
      <c r="H256" s="70">
        <f t="shared" si="79"/>
        <v>0</v>
      </c>
    </row>
    <row r="257" spans="1:8" ht="15" x14ac:dyDescent="0.25">
      <c r="A257" s="38" t="s">
        <v>39</v>
      </c>
      <c r="B257" s="38"/>
      <c r="C257" s="27" t="s">
        <v>174</v>
      </c>
      <c r="D257" s="27" t="s">
        <v>157</v>
      </c>
      <c r="E257" s="28" t="s">
        <v>233</v>
      </c>
      <c r="F257" s="27" t="s">
        <v>184</v>
      </c>
      <c r="G257" s="30">
        <v>0</v>
      </c>
      <c r="H257" s="3"/>
    </row>
    <row r="258" spans="1:8" ht="15" x14ac:dyDescent="0.25">
      <c r="A258" s="23" t="s">
        <v>9</v>
      </c>
      <c r="B258" s="23"/>
      <c r="C258" s="18" t="s">
        <v>174</v>
      </c>
      <c r="D258" s="18" t="s">
        <v>158</v>
      </c>
      <c r="E258" s="19"/>
      <c r="F258" s="18"/>
      <c r="G258" s="3">
        <f t="shared" ref="G258:H259" si="80">G259</f>
        <v>515143.3</v>
      </c>
      <c r="H258" s="3">
        <f t="shared" si="80"/>
        <v>500304</v>
      </c>
    </row>
    <row r="259" spans="1:8" ht="45" x14ac:dyDescent="0.25">
      <c r="A259" s="23" t="s">
        <v>148</v>
      </c>
      <c r="B259" s="23"/>
      <c r="C259" s="18" t="s">
        <v>174</v>
      </c>
      <c r="D259" s="18" t="s">
        <v>158</v>
      </c>
      <c r="E259" s="19" t="s">
        <v>228</v>
      </c>
      <c r="F259" s="27"/>
      <c r="G259" s="3">
        <f t="shared" si="80"/>
        <v>515143.3</v>
      </c>
      <c r="H259" s="3">
        <f t="shared" si="80"/>
        <v>500304</v>
      </c>
    </row>
    <row r="260" spans="1:8" ht="45" x14ac:dyDescent="0.25">
      <c r="A260" s="25" t="s">
        <v>135</v>
      </c>
      <c r="B260" s="25"/>
      <c r="C260" s="18" t="s">
        <v>174</v>
      </c>
      <c r="D260" s="18" t="s">
        <v>158</v>
      </c>
      <c r="E260" s="19" t="s">
        <v>234</v>
      </c>
      <c r="F260" s="18"/>
      <c r="G260" s="3">
        <f>G261+G270+G267+G273+G276+G264+G279+G282+G285</f>
        <v>515143.3</v>
      </c>
      <c r="H260" s="3">
        <f>H261+H270+H267+H273+H276+H264+H279+H282+H285</f>
        <v>500304</v>
      </c>
    </row>
    <row r="261" spans="1:8" ht="38.25" customHeight="1" x14ac:dyDescent="0.25">
      <c r="A261" s="25" t="s">
        <v>68</v>
      </c>
      <c r="B261" s="25"/>
      <c r="C261" s="18" t="s">
        <v>174</v>
      </c>
      <c r="D261" s="27" t="s">
        <v>158</v>
      </c>
      <c r="E261" s="19" t="s">
        <v>235</v>
      </c>
      <c r="F261" s="18"/>
      <c r="G261" s="3">
        <f t="shared" ref="G261:H262" si="81">G262</f>
        <v>146710</v>
      </c>
      <c r="H261" s="3">
        <f t="shared" si="81"/>
        <v>141726.5</v>
      </c>
    </row>
    <row r="262" spans="1:8" ht="42.75" x14ac:dyDescent="0.2">
      <c r="A262" s="37" t="s">
        <v>67</v>
      </c>
      <c r="B262" s="37"/>
      <c r="C262" s="27" t="s">
        <v>174</v>
      </c>
      <c r="D262" s="27" t="s">
        <v>158</v>
      </c>
      <c r="E262" s="28" t="s">
        <v>235</v>
      </c>
      <c r="F262" s="27" t="s">
        <v>183</v>
      </c>
      <c r="G262" s="29">
        <f t="shared" si="81"/>
        <v>146710</v>
      </c>
      <c r="H262" s="29">
        <f t="shared" si="81"/>
        <v>141726.5</v>
      </c>
    </row>
    <row r="263" spans="1:8" x14ac:dyDescent="0.2">
      <c r="A263" s="38" t="s">
        <v>39</v>
      </c>
      <c r="B263" s="38"/>
      <c r="C263" s="27" t="s">
        <v>174</v>
      </c>
      <c r="D263" s="27" t="s">
        <v>158</v>
      </c>
      <c r="E263" s="28" t="s">
        <v>235</v>
      </c>
      <c r="F263" s="27" t="s">
        <v>184</v>
      </c>
      <c r="G263" s="30">
        <v>146710</v>
      </c>
      <c r="H263" s="29">
        <v>141726.5</v>
      </c>
    </row>
    <row r="264" spans="1:8" ht="120" x14ac:dyDescent="0.25">
      <c r="A264" s="72" t="s">
        <v>128</v>
      </c>
      <c r="B264" s="38"/>
      <c r="C264" s="18" t="s">
        <v>174</v>
      </c>
      <c r="D264" s="18" t="s">
        <v>158</v>
      </c>
      <c r="E264" s="28" t="s">
        <v>236</v>
      </c>
      <c r="F264" s="27"/>
      <c r="G264" s="29">
        <f t="shared" ref="G264:H265" si="82">G265</f>
        <v>2712</v>
      </c>
      <c r="H264" s="29">
        <f t="shared" si="82"/>
        <v>2712</v>
      </c>
    </row>
    <row r="265" spans="1:8" ht="42.75" x14ac:dyDescent="0.2">
      <c r="A265" s="37" t="s">
        <v>67</v>
      </c>
      <c r="B265" s="38"/>
      <c r="C265" s="27" t="s">
        <v>174</v>
      </c>
      <c r="D265" s="27" t="s">
        <v>158</v>
      </c>
      <c r="E265" s="28" t="s">
        <v>236</v>
      </c>
      <c r="F265" s="27" t="s">
        <v>183</v>
      </c>
      <c r="G265" s="29">
        <f t="shared" si="82"/>
        <v>2712</v>
      </c>
      <c r="H265" s="29">
        <f t="shared" si="82"/>
        <v>2712</v>
      </c>
    </row>
    <row r="266" spans="1:8" x14ac:dyDescent="0.2">
      <c r="A266" s="73" t="s">
        <v>39</v>
      </c>
      <c r="B266" s="38"/>
      <c r="C266" s="27" t="s">
        <v>174</v>
      </c>
      <c r="D266" s="27" t="s">
        <v>158</v>
      </c>
      <c r="E266" s="28" t="s">
        <v>236</v>
      </c>
      <c r="F266" s="27" t="s">
        <v>184</v>
      </c>
      <c r="G266" s="30">
        <v>2712</v>
      </c>
      <c r="H266" s="29">
        <v>2712</v>
      </c>
    </row>
    <row r="267" spans="1:8" ht="172.5" customHeight="1" x14ac:dyDescent="0.25">
      <c r="A267" s="25" t="s">
        <v>273</v>
      </c>
      <c r="B267" s="38"/>
      <c r="C267" s="18" t="s">
        <v>174</v>
      </c>
      <c r="D267" s="18" t="s">
        <v>158</v>
      </c>
      <c r="E267" s="19" t="s">
        <v>237</v>
      </c>
      <c r="F267" s="27"/>
      <c r="G267" s="3">
        <f t="shared" ref="G267:H268" si="83">G268</f>
        <v>27888.799999999999</v>
      </c>
      <c r="H267" s="3">
        <f t="shared" si="83"/>
        <v>27888.799999999999</v>
      </c>
    </row>
    <row r="268" spans="1:8" ht="42.75" x14ac:dyDescent="0.2">
      <c r="A268" s="37" t="s">
        <v>67</v>
      </c>
      <c r="B268" s="38"/>
      <c r="C268" s="27" t="s">
        <v>174</v>
      </c>
      <c r="D268" s="27" t="s">
        <v>158</v>
      </c>
      <c r="E268" s="28" t="s">
        <v>237</v>
      </c>
      <c r="F268" s="27" t="s">
        <v>183</v>
      </c>
      <c r="G268" s="29">
        <f t="shared" si="83"/>
        <v>27888.799999999999</v>
      </c>
      <c r="H268" s="29">
        <f t="shared" si="83"/>
        <v>27888.799999999999</v>
      </c>
    </row>
    <row r="269" spans="1:8" ht="15" x14ac:dyDescent="0.25">
      <c r="A269" s="38" t="s">
        <v>39</v>
      </c>
      <c r="B269" s="38"/>
      <c r="C269" s="27" t="s">
        <v>174</v>
      </c>
      <c r="D269" s="27" t="s">
        <v>158</v>
      </c>
      <c r="E269" s="28" t="s">
        <v>237</v>
      </c>
      <c r="F269" s="27" t="s">
        <v>184</v>
      </c>
      <c r="G269" s="20">
        <v>27888.799999999999</v>
      </c>
      <c r="H269" s="3">
        <v>27888.799999999999</v>
      </c>
    </row>
    <row r="270" spans="1:8" ht="75" x14ac:dyDescent="0.25">
      <c r="A270" s="74" t="s">
        <v>141</v>
      </c>
      <c r="B270" s="47"/>
      <c r="C270" s="18" t="s">
        <v>174</v>
      </c>
      <c r="D270" s="18" t="s">
        <v>158</v>
      </c>
      <c r="E270" s="19" t="s">
        <v>238</v>
      </c>
      <c r="F270" s="27"/>
      <c r="G270" s="66">
        <f t="shared" ref="G270:H271" si="84">G271</f>
        <v>3345.2</v>
      </c>
      <c r="H270" s="66">
        <f t="shared" si="84"/>
        <v>3251.5</v>
      </c>
    </row>
    <row r="271" spans="1:8" ht="42.75" x14ac:dyDescent="0.2">
      <c r="A271" s="37" t="s">
        <v>67</v>
      </c>
      <c r="B271" s="47"/>
      <c r="C271" s="27" t="s">
        <v>174</v>
      </c>
      <c r="D271" s="27" t="s">
        <v>158</v>
      </c>
      <c r="E271" s="28" t="s">
        <v>238</v>
      </c>
      <c r="F271" s="27" t="s">
        <v>183</v>
      </c>
      <c r="G271" s="70">
        <f t="shared" si="84"/>
        <v>3345.2</v>
      </c>
      <c r="H271" s="70">
        <f t="shared" si="84"/>
        <v>3251.5</v>
      </c>
    </row>
    <row r="272" spans="1:8" x14ac:dyDescent="0.2">
      <c r="A272" s="38" t="s">
        <v>39</v>
      </c>
      <c r="B272" s="47"/>
      <c r="C272" s="27" t="s">
        <v>174</v>
      </c>
      <c r="D272" s="27" t="s">
        <v>158</v>
      </c>
      <c r="E272" s="28" t="s">
        <v>238</v>
      </c>
      <c r="F272" s="27" t="s">
        <v>184</v>
      </c>
      <c r="G272" s="30">
        <v>3345.2</v>
      </c>
      <c r="H272" s="29">
        <v>3251.5</v>
      </c>
    </row>
    <row r="273" spans="1:8" ht="150" x14ac:dyDescent="0.25">
      <c r="A273" s="41" t="s">
        <v>274</v>
      </c>
      <c r="B273" s="41"/>
      <c r="C273" s="18" t="s">
        <v>174</v>
      </c>
      <c r="D273" s="27" t="s">
        <v>158</v>
      </c>
      <c r="E273" s="19" t="s">
        <v>275</v>
      </c>
      <c r="F273" s="18"/>
      <c r="G273" s="3">
        <f t="shared" ref="G273:H274" si="85">G274</f>
        <v>296188.3</v>
      </c>
      <c r="H273" s="3">
        <f t="shared" si="85"/>
        <v>286947.8</v>
      </c>
    </row>
    <row r="274" spans="1:8" ht="42.75" x14ac:dyDescent="0.2">
      <c r="A274" s="37" t="s">
        <v>67</v>
      </c>
      <c r="B274" s="37"/>
      <c r="C274" s="27" t="s">
        <v>174</v>
      </c>
      <c r="D274" s="27" t="s">
        <v>158</v>
      </c>
      <c r="E274" s="28" t="s">
        <v>275</v>
      </c>
      <c r="F274" s="27" t="s">
        <v>183</v>
      </c>
      <c r="G274" s="29">
        <f t="shared" si="85"/>
        <v>296188.3</v>
      </c>
      <c r="H274" s="29">
        <f t="shared" si="85"/>
        <v>286947.8</v>
      </c>
    </row>
    <row r="275" spans="1:8" ht="15" x14ac:dyDescent="0.25">
      <c r="A275" s="38" t="s">
        <v>39</v>
      </c>
      <c r="B275" s="38"/>
      <c r="C275" s="27" t="s">
        <v>174</v>
      </c>
      <c r="D275" s="18" t="s">
        <v>158</v>
      </c>
      <c r="E275" s="28" t="s">
        <v>275</v>
      </c>
      <c r="F275" s="27" t="s">
        <v>184</v>
      </c>
      <c r="G275" s="30">
        <v>296188.3</v>
      </c>
      <c r="H275" s="29">
        <v>286947.8</v>
      </c>
    </row>
    <row r="276" spans="1:8" ht="60" x14ac:dyDescent="0.25">
      <c r="A276" s="23" t="s">
        <v>276</v>
      </c>
      <c r="B276" s="23"/>
      <c r="C276" s="18" t="s">
        <v>174</v>
      </c>
      <c r="D276" s="18" t="s">
        <v>158</v>
      </c>
      <c r="E276" s="19" t="s">
        <v>239</v>
      </c>
      <c r="F276" s="18"/>
      <c r="G276" s="3">
        <f t="shared" ref="G276:H277" si="86">G277</f>
        <v>5528.3</v>
      </c>
      <c r="H276" s="3">
        <f t="shared" si="86"/>
        <v>5358.2</v>
      </c>
    </row>
    <row r="277" spans="1:8" ht="42.75" x14ac:dyDescent="0.2">
      <c r="A277" s="37" t="s">
        <v>67</v>
      </c>
      <c r="B277" s="38"/>
      <c r="C277" s="27" t="s">
        <v>174</v>
      </c>
      <c r="D277" s="27" t="s">
        <v>158</v>
      </c>
      <c r="E277" s="28" t="s">
        <v>239</v>
      </c>
      <c r="F277" s="27" t="s">
        <v>183</v>
      </c>
      <c r="G277" s="29">
        <f t="shared" si="86"/>
        <v>5528.3</v>
      </c>
      <c r="H277" s="29">
        <f t="shared" si="86"/>
        <v>5358.2</v>
      </c>
    </row>
    <row r="278" spans="1:8" x14ac:dyDescent="0.2">
      <c r="A278" s="38" t="s">
        <v>39</v>
      </c>
      <c r="B278" s="47"/>
      <c r="C278" s="27" t="s">
        <v>174</v>
      </c>
      <c r="D278" s="27" t="s">
        <v>158</v>
      </c>
      <c r="E278" s="28" t="s">
        <v>239</v>
      </c>
      <c r="F278" s="27" t="s">
        <v>184</v>
      </c>
      <c r="G278" s="30">
        <v>5528.3</v>
      </c>
      <c r="H278" s="29">
        <v>5358.2</v>
      </c>
    </row>
    <row r="279" spans="1:8" ht="124.5" customHeight="1" x14ac:dyDescent="0.25">
      <c r="A279" s="41" t="s">
        <v>277</v>
      </c>
      <c r="B279" s="47"/>
      <c r="C279" s="18" t="s">
        <v>174</v>
      </c>
      <c r="D279" s="18" t="s">
        <v>158</v>
      </c>
      <c r="E279" s="19" t="s">
        <v>240</v>
      </c>
      <c r="F279" s="18"/>
      <c r="G279" s="66">
        <f t="shared" ref="G279:H280" si="87">G280</f>
        <v>1688.4</v>
      </c>
      <c r="H279" s="66">
        <f t="shared" si="87"/>
        <v>1634</v>
      </c>
    </row>
    <row r="280" spans="1:8" ht="42.75" x14ac:dyDescent="0.2">
      <c r="A280" s="37" t="s">
        <v>67</v>
      </c>
      <c r="B280" s="47"/>
      <c r="C280" s="27" t="s">
        <v>174</v>
      </c>
      <c r="D280" s="27" t="s">
        <v>158</v>
      </c>
      <c r="E280" s="28" t="s">
        <v>240</v>
      </c>
      <c r="F280" s="27" t="s">
        <v>183</v>
      </c>
      <c r="G280" s="70">
        <f t="shared" si="87"/>
        <v>1688.4</v>
      </c>
      <c r="H280" s="70">
        <f t="shared" si="87"/>
        <v>1634</v>
      </c>
    </row>
    <row r="281" spans="1:8" x14ac:dyDescent="0.2">
      <c r="A281" s="38" t="s">
        <v>39</v>
      </c>
      <c r="B281" s="47"/>
      <c r="C281" s="27" t="s">
        <v>174</v>
      </c>
      <c r="D281" s="27" t="s">
        <v>158</v>
      </c>
      <c r="E281" s="28" t="s">
        <v>240</v>
      </c>
      <c r="F281" s="27" t="s">
        <v>184</v>
      </c>
      <c r="G281" s="30">
        <v>1688.4</v>
      </c>
      <c r="H281" s="29">
        <v>1634</v>
      </c>
    </row>
    <row r="282" spans="1:8" ht="45" x14ac:dyDescent="0.25">
      <c r="A282" s="25" t="s">
        <v>140</v>
      </c>
      <c r="B282" s="47"/>
      <c r="C282" s="18" t="s">
        <v>174</v>
      </c>
      <c r="D282" s="18" t="s">
        <v>158</v>
      </c>
      <c r="E282" s="19" t="s">
        <v>241</v>
      </c>
      <c r="F282" s="27"/>
      <c r="G282" s="66">
        <f t="shared" ref="G282:H283" si="88">G283</f>
        <v>0</v>
      </c>
      <c r="H282" s="66">
        <f t="shared" si="88"/>
        <v>0</v>
      </c>
    </row>
    <row r="283" spans="1:8" ht="42.75" x14ac:dyDescent="0.2">
      <c r="A283" s="37" t="s">
        <v>67</v>
      </c>
      <c r="B283" s="47"/>
      <c r="C283" s="27" t="s">
        <v>174</v>
      </c>
      <c r="D283" s="27" t="s">
        <v>158</v>
      </c>
      <c r="E283" s="28" t="s">
        <v>241</v>
      </c>
      <c r="F283" s="27" t="s">
        <v>183</v>
      </c>
      <c r="G283" s="70">
        <f t="shared" si="88"/>
        <v>0</v>
      </c>
      <c r="H283" s="70">
        <f t="shared" si="88"/>
        <v>0</v>
      </c>
    </row>
    <row r="284" spans="1:8" ht="15" x14ac:dyDescent="0.25">
      <c r="A284" s="38" t="s">
        <v>39</v>
      </c>
      <c r="B284" s="47"/>
      <c r="C284" s="27" t="s">
        <v>174</v>
      </c>
      <c r="D284" s="27" t="s">
        <v>158</v>
      </c>
      <c r="E284" s="28" t="s">
        <v>241</v>
      </c>
      <c r="F284" s="27" t="s">
        <v>184</v>
      </c>
      <c r="G284" s="30">
        <v>0</v>
      </c>
      <c r="H284" s="3">
        <v>0</v>
      </c>
    </row>
    <row r="285" spans="1:8" ht="75" x14ac:dyDescent="0.25">
      <c r="A285" s="23" t="s">
        <v>256</v>
      </c>
      <c r="B285" s="47"/>
      <c r="C285" s="62" t="s">
        <v>174</v>
      </c>
      <c r="D285" s="62" t="s">
        <v>158</v>
      </c>
      <c r="E285" s="68" t="s">
        <v>257</v>
      </c>
      <c r="F285" s="46"/>
      <c r="G285" s="66">
        <f>G286</f>
        <v>31082.3</v>
      </c>
      <c r="H285" s="66">
        <f>H286</f>
        <v>30785.200000000001</v>
      </c>
    </row>
    <row r="286" spans="1:8" ht="42.75" x14ac:dyDescent="0.2">
      <c r="A286" s="37" t="s">
        <v>67</v>
      </c>
      <c r="B286" s="47"/>
      <c r="C286" s="63" t="s">
        <v>174</v>
      </c>
      <c r="D286" s="63" t="s">
        <v>158</v>
      </c>
      <c r="E286" s="75" t="s">
        <v>257</v>
      </c>
      <c r="F286" s="46">
        <v>600</v>
      </c>
      <c r="G286" s="70">
        <f>G287</f>
        <v>31082.3</v>
      </c>
      <c r="H286" s="70">
        <f>H287</f>
        <v>30785.200000000001</v>
      </c>
    </row>
    <row r="287" spans="1:8" x14ac:dyDescent="0.2">
      <c r="A287" s="38" t="s">
        <v>39</v>
      </c>
      <c r="B287" s="47"/>
      <c r="C287" s="63" t="s">
        <v>174</v>
      </c>
      <c r="D287" s="63" t="s">
        <v>158</v>
      </c>
      <c r="E287" s="75" t="s">
        <v>257</v>
      </c>
      <c r="F287" s="46">
        <v>610</v>
      </c>
      <c r="G287" s="70">
        <v>31082.3</v>
      </c>
      <c r="H287" s="29">
        <v>30785.200000000001</v>
      </c>
    </row>
    <row r="288" spans="1:8" ht="15.75" x14ac:dyDescent="0.25">
      <c r="A288" s="43" t="s">
        <v>75</v>
      </c>
      <c r="B288" s="43"/>
      <c r="C288" s="18" t="s">
        <v>174</v>
      </c>
      <c r="D288" s="18" t="s">
        <v>169</v>
      </c>
      <c r="E288" s="28"/>
      <c r="F288" s="27"/>
      <c r="G288" s="3">
        <f t="shared" ref="G288:H288" si="89">G289+G304</f>
        <v>59354.7</v>
      </c>
      <c r="H288" s="3">
        <f t="shared" si="89"/>
        <v>57654.2</v>
      </c>
    </row>
    <row r="289" spans="1:8" ht="45" x14ac:dyDescent="0.25">
      <c r="A289" s="23" t="s">
        <v>148</v>
      </c>
      <c r="B289" s="23"/>
      <c r="C289" s="18" t="s">
        <v>174</v>
      </c>
      <c r="D289" s="18" t="s">
        <v>169</v>
      </c>
      <c r="E289" s="19" t="s">
        <v>228</v>
      </c>
      <c r="F289" s="27"/>
      <c r="G289" s="3">
        <f t="shared" ref="G289:H289" si="90">G290</f>
        <v>59304.7</v>
      </c>
      <c r="H289" s="3">
        <f t="shared" si="90"/>
        <v>57604.2</v>
      </c>
    </row>
    <row r="290" spans="1:8" ht="60" x14ac:dyDescent="0.25">
      <c r="A290" s="56" t="s">
        <v>90</v>
      </c>
      <c r="B290" s="56"/>
      <c r="C290" s="18" t="s">
        <v>174</v>
      </c>
      <c r="D290" s="18" t="s">
        <v>169</v>
      </c>
      <c r="E290" s="19" t="s">
        <v>242</v>
      </c>
      <c r="F290" s="18"/>
      <c r="G290" s="3">
        <f t="shared" ref="G290:H290" si="91">G291+G301+G294</f>
        <v>59304.7</v>
      </c>
      <c r="H290" s="3">
        <f t="shared" si="91"/>
        <v>57604.2</v>
      </c>
    </row>
    <row r="291" spans="1:8" ht="30" x14ac:dyDescent="0.25">
      <c r="A291" s="25" t="s">
        <v>10</v>
      </c>
      <c r="B291" s="25"/>
      <c r="C291" s="18" t="s">
        <v>174</v>
      </c>
      <c r="D291" s="27" t="s">
        <v>169</v>
      </c>
      <c r="E291" s="19" t="s">
        <v>243</v>
      </c>
      <c r="F291" s="18"/>
      <c r="G291" s="3">
        <f t="shared" ref="G291:H292" si="92">G292</f>
        <v>49210.7</v>
      </c>
      <c r="H291" s="3">
        <f t="shared" si="92"/>
        <v>47637.5</v>
      </c>
    </row>
    <row r="292" spans="1:8" ht="42.75" x14ac:dyDescent="0.2">
      <c r="A292" s="37" t="s">
        <v>67</v>
      </c>
      <c r="B292" s="37"/>
      <c r="C292" s="27" t="s">
        <v>174</v>
      </c>
      <c r="D292" s="27" t="s">
        <v>169</v>
      </c>
      <c r="E292" s="28" t="s">
        <v>243</v>
      </c>
      <c r="F292" s="27" t="s">
        <v>183</v>
      </c>
      <c r="G292" s="29">
        <f t="shared" si="92"/>
        <v>49210.7</v>
      </c>
      <c r="H292" s="29">
        <f t="shared" si="92"/>
        <v>47637.5</v>
      </c>
    </row>
    <row r="293" spans="1:8" ht="15" x14ac:dyDescent="0.25">
      <c r="A293" s="38" t="s">
        <v>39</v>
      </c>
      <c r="B293" s="38"/>
      <c r="C293" s="27" t="s">
        <v>174</v>
      </c>
      <c r="D293" s="18" t="s">
        <v>169</v>
      </c>
      <c r="E293" s="28" t="s">
        <v>243</v>
      </c>
      <c r="F293" s="27" t="s">
        <v>184</v>
      </c>
      <c r="G293" s="30">
        <v>49210.7</v>
      </c>
      <c r="H293" s="29">
        <v>47637.5</v>
      </c>
    </row>
    <row r="294" spans="1:8" ht="75" x14ac:dyDescent="0.25">
      <c r="A294" s="41" t="s">
        <v>106</v>
      </c>
      <c r="B294" s="38"/>
      <c r="C294" s="18" t="s">
        <v>174</v>
      </c>
      <c r="D294" s="18" t="s">
        <v>169</v>
      </c>
      <c r="E294" s="19" t="s">
        <v>244</v>
      </c>
      <c r="F294" s="18"/>
      <c r="G294" s="3">
        <f t="shared" ref="G294:H294" si="93">G295+G299</f>
        <v>7051</v>
      </c>
      <c r="H294" s="3">
        <f t="shared" si="93"/>
        <v>7018.6</v>
      </c>
    </row>
    <row r="295" spans="1:8" ht="42.75" x14ac:dyDescent="0.2">
      <c r="A295" s="37" t="s">
        <v>67</v>
      </c>
      <c r="B295" s="38"/>
      <c r="C295" s="27" t="s">
        <v>174</v>
      </c>
      <c r="D295" s="27" t="s">
        <v>169</v>
      </c>
      <c r="E295" s="28" t="s">
        <v>244</v>
      </c>
      <c r="F295" s="27" t="s">
        <v>183</v>
      </c>
      <c r="G295" s="29">
        <f t="shared" ref="G295:H295" si="94">G296+G297+G298</f>
        <v>6951</v>
      </c>
      <c r="H295" s="29">
        <f t="shared" si="94"/>
        <v>6918.6</v>
      </c>
    </row>
    <row r="296" spans="1:8" x14ac:dyDescent="0.2">
      <c r="A296" s="38" t="s">
        <v>39</v>
      </c>
      <c r="B296" s="38"/>
      <c r="C296" s="27" t="s">
        <v>174</v>
      </c>
      <c r="D296" s="27" t="s">
        <v>169</v>
      </c>
      <c r="E296" s="28" t="s">
        <v>244</v>
      </c>
      <c r="F296" s="27" t="s">
        <v>184</v>
      </c>
      <c r="G296" s="30">
        <f>9680.6-2929.6</f>
        <v>6751</v>
      </c>
      <c r="H296" s="29">
        <f>9680.6-2962</f>
        <v>6718.6</v>
      </c>
    </row>
    <row r="297" spans="1:8" x14ac:dyDescent="0.2">
      <c r="A297" s="38" t="s">
        <v>97</v>
      </c>
      <c r="B297" s="38"/>
      <c r="C297" s="27" t="s">
        <v>174</v>
      </c>
      <c r="D297" s="27" t="s">
        <v>169</v>
      </c>
      <c r="E297" s="28" t="s">
        <v>244</v>
      </c>
      <c r="F297" s="27" t="s">
        <v>227</v>
      </c>
      <c r="G297" s="30">
        <v>100</v>
      </c>
      <c r="H297" s="29">
        <v>100</v>
      </c>
    </row>
    <row r="298" spans="1:8" ht="71.25" x14ac:dyDescent="0.2">
      <c r="A298" s="38" t="s">
        <v>132</v>
      </c>
      <c r="B298" s="38"/>
      <c r="C298" s="27" t="s">
        <v>174</v>
      </c>
      <c r="D298" s="27" t="s">
        <v>169</v>
      </c>
      <c r="E298" s="28" t="s">
        <v>244</v>
      </c>
      <c r="F298" s="27" t="s">
        <v>245</v>
      </c>
      <c r="G298" s="30">
        <v>100</v>
      </c>
      <c r="H298" s="29">
        <v>100</v>
      </c>
    </row>
    <row r="299" spans="1:8" x14ac:dyDescent="0.2">
      <c r="A299" s="38" t="s">
        <v>36</v>
      </c>
      <c r="B299" s="38"/>
      <c r="C299" s="27" t="s">
        <v>174</v>
      </c>
      <c r="D299" s="27" t="s">
        <v>169</v>
      </c>
      <c r="E299" s="28" t="s">
        <v>244</v>
      </c>
      <c r="F299" s="27" t="s">
        <v>49</v>
      </c>
      <c r="G299" s="29">
        <f t="shared" ref="G299:H299" si="95">G300</f>
        <v>100</v>
      </c>
      <c r="H299" s="29">
        <f t="shared" si="95"/>
        <v>100</v>
      </c>
    </row>
    <row r="300" spans="1:8" ht="71.25" x14ac:dyDescent="0.2">
      <c r="A300" s="76" t="s">
        <v>129</v>
      </c>
      <c r="B300" s="38"/>
      <c r="C300" s="27" t="s">
        <v>174</v>
      </c>
      <c r="D300" s="27" t="s">
        <v>169</v>
      </c>
      <c r="E300" s="28" t="s">
        <v>244</v>
      </c>
      <c r="F300" s="27" t="s">
        <v>50</v>
      </c>
      <c r="G300" s="30">
        <v>100</v>
      </c>
      <c r="H300" s="29">
        <v>100</v>
      </c>
    </row>
    <row r="301" spans="1:8" ht="150" x14ac:dyDescent="0.25">
      <c r="A301" s="23" t="s">
        <v>278</v>
      </c>
      <c r="B301" s="23"/>
      <c r="C301" s="18" t="s">
        <v>174</v>
      </c>
      <c r="D301" s="18" t="s">
        <v>169</v>
      </c>
      <c r="E301" s="19" t="s">
        <v>246</v>
      </c>
      <c r="F301" s="18"/>
      <c r="G301" s="3">
        <f t="shared" ref="G301:H302" si="96">G302</f>
        <v>3043</v>
      </c>
      <c r="H301" s="3">
        <f t="shared" si="96"/>
        <v>2948.1</v>
      </c>
    </row>
    <row r="302" spans="1:8" ht="42.75" x14ac:dyDescent="0.2">
      <c r="A302" s="37" t="s">
        <v>67</v>
      </c>
      <c r="B302" s="37"/>
      <c r="C302" s="27" t="s">
        <v>174</v>
      </c>
      <c r="D302" s="27" t="s">
        <v>169</v>
      </c>
      <c r="E302" s="28" t="s">
        <v>246</v>
      </c>
      <c r="F302" s="27" t="s">
        <v>183</v>
      </c>
      <c r="G302" s="29">
        <f t="shared" si="96"/>
        <v>3043</v>
      </c>
      <c r="H302" s="29">
        <f t="shared" si="96"/>
        <v>2948.1</v>
      </c>
    </row>
    <row r="303" spans="1:8" x14ac:dyDescent="0.2">
      <c r="A303" s="38" t="s">
        <v>39</v>
      </c>
      <c r="B303" s="38"/>
      <c r="C303" s="27" t="s">
        <v>174</v>
      </c>
      <c r="D303" s="27" t="s">
        <v>169</v>
      </c>
      <c r="E303" s="28" t="s">
        <v>246</v>
      </c>
      <c r="F303" s="27" t="s">
        <v>184</v>
      </c>
      <c r="G303" s="30">
        <v>3043</v>
      </c>
      <c r="H303" s="29">
        <v>2948.1</v>
      </c>
    </row>
    <row r="304" spans="1:8" ht="105" x14ac:dyDescent="0.25">
      <c r="A304" s="23" t="s">
        <v>151</v>
      </c>
      <c r="B304" s="38"/>
      <c r="C304" s="18" t="s">
        <v>174</v>
      </c>
      <c r="D304" s="18" t="s">
        <v>169</v>
      </c>
      <c r="E304" s="19" t="s">
        <v>199</v>
      </c>
      <c r="F304" s="18"/>
      <c r="G304" s="3">
        <f t="shared" ref="G304:H307" si="97">G305</f>
        <v>50</v>
      </c>
      <c r="H304" s="3">
        <f t="shared" si="97"/>
        <v>50</v>
      </c>
    </row>
    <row r="305" spans="1:8" ht="30" x14ac:dyDescent="0.25">
      <c r="A305" s="77" t="s">
        <v>142</v>
      </c>
      <c r="B305" s="38"/>
      <c r="C305" s="18" t="s">
        <v>174</v>
      </c>
      <c r="D305" s="18" t="s">
        <v>169</v>
      </c>
      <c r="E305" s="19" t="s">
        <v>247</v>
      </c>
      <c r="F305" s="18"/>
      <c r="G305" s="3">
        <f t="shared" si="97"/>
        <v>50</v>
      </c>
      <c r="H305" s="3">
        <f t="shared" si="97"/>
        <v>50</v>
      </c>
    </row>
    <row r="306" spans="1:8" ht="30" customHeight="1" x14ac:dyDescent="0.25">
      <c r="A306" s="78" t="s">
        <v>143</v>
      </c>
      <c r="B306" s="38"/>
      <c r="C306" s="27" t="s">
        <v>174</v>
      </c>
      <c r="D306" s="27" t="s">
        <v>169</v>
      </c>
      <c r="E306" s="28" t="s">
        <v>248</v>
      </c>
      <c r="F306" s="27"/>
      <c r="G306" s="3">
        <f t="shared" si="97"/>
        <v>50</v>
      </c>
      <c r="H306" s="3">
        <f t="shared" si="97"/>
        <v>50</v>
      </c>
    </row>
    <row r="307" spans="1:8" ht="43.5" x14ac:dyDescent="0.25">
      <c r="A307" s="37" t="s">
        <v>67</v>
      </c>
      <c r="B307" s="38"/>
      <c r="C307" s="27" t="s">
        <v>174</v>
      </c>
      <c r="D307" s="27" t="s">
        <v>169</v>
      </c>
      <c r="E307" s="28" t="s">
        <v>248</v>
      </c>
      <c r="F307" s="27" t="s">
        <v>183</v>
      </c>
      <c r="G307" s="3">
        <f t="shared" si="97"/>
        <v>50</v>
      </c>
      <c r="H307" s="3">
        <f t="shared" si="97"/>
        <v>50</v>
      </c>
    </row>
    <row r="308" spans="1:8" x14ac:dyDescent="0.2">
      <c r="A308" s="38" t="s">
        <v>39</v>
      </c>
      <c r="B308" s="38"/>
      <c r="C308" s="27" t="s">
        <v>174</v>
      </c>
      <c r="D308" s="27" t="s">
        <v>169</v>
      </c>
      <c r="E308" s="28" t="s">
        <v>248</v>
      </c>
      <c r="F308" s="27" t="s">
        <v>184</v>
      </c>
      <c r="G308" s="30">
        <v>50</v>
      </c>
      <c r="H308" s="29">
        <v>50</v>
      </c>
    </row>
    <row r="309" spans="1:8" ht="31.5" x14ac:dyDescent="0.25">
      <c r="A309" s="43" t="s">
        <v>79</v>
      </c>
      <c r="B309" s="43"/>
      <c r="C309" s="18" t="s">
        <v>174</v>
      </c>
      <c r="D309" s="18" t="s">
        <v>175</v>
      </c>
      <c r="E309" s="19"/>
      <c r="F309" s="18"/>
      <c r="G309" s="3">
        <f t="shared" ref="G309:H309" si="98">G310</f>
        <v>23766.3</v>
      </c>
      <c r="H309" s="3">
        <f t="shared" si="98"/>
        <v>24549.399999999998</v>
      </c>
    </row>
    <row r="310" spans="1:8" ht="45" x14ac:dyDescent="0.25">
      <c r="A310" s="23" t="s">
        <v>148</v>
      </c>
      <c r="B310" s="23"/>
      <c r="C310" s="18" t="s">
        <v>174</v>
      </c>
      <c r="D310" s="18" t="s">
        <v>175</v>
      </c>
      <c r="E310" s="19" t="s">
        <v>228</v>
      </c>
      <c r="F310" s="18"/>
      <c r="G310" s="3">
        <f t="shared" ref="G310:H310" si="99">G315+G311</f>
        <v>23766.3</v>
      </c>
      <c r="H310" s="3">
        <f t="shared" si="99"/>
        <v>24549.399999999998</v>
      </c>
    </row>
    <row r="311" spans="1:8" ht="60" x14ac:dyDescent="0.25">
      <c r="A311" s="56" t="s">
        <v>90</v>
      </c>
      <c r="B311" s="38"/>
      <c r="C311" s="18" t="s">
        <v>174</v>
      </c>
      <c r="D311" s="18" t="s">
        <v>175</v>
      </c>
      <c r="E311" s="19" t="s">
        <v>242</v>
      </c>
      <c r="F311" s="18"/>
      <c r="G311" s="66">
        <f t="shared" ref="G311:H313" si="100">G312</f>
        <v>3034.2</v>
      </c>
      <c r="H311" s="66">
        <f t="shared" si="100"/>
        <v>2939.6</v>
      </c>
    </row>
    <row r="312" spans="1:8" ht="95.25" customHeight="1" x14ac:dyDescent="0.25">
      <c r="A312" s="34" t="s">
        <v>279</v>
      </c>
      <c r="B312" s="38"/>
      <c r="C312" s="18" t="s">
        <v>174</v>
      </c>
      <c r="D312" s="18" t="s">
        <v>175</v>
      </c>
      <c r="E312" s="19" t="s">
        <v>249</v>
      </c>
      <c r="F312" s="18"/>
      <c r="G312" s="66">
        <f t="shared" si="100"/>
        <v>3034.2</v>
      </c>
      <c r="H312" s="66">
        <f t="shared" si="100"/>
        <v>2939.6</v>
      </c>
    </row>
    <row r="313" spans="1:8" ht="42.75" x14ac:dyDescent="0.2">
      <c r="A313" s="37" t="s">
        <v>67</v>
      </c>
      <c r="B313" s="38"/>
      <c r="C313" s="27" t="s">
        <v>174</v>
      </c>
      <c r="D313" s="27" t="s">
        <v>175</v>
      </c>
      <c r="E313" s="28" t="s">
        <v>249</v>
      </c>
      <c r="F313" s="27" t="s">
        <v>183</v>
      </c>
      <c r="G313" s="70">
        <f t="shared" si="100"/>
        <v>3034.2</v>
      </c>
      <c r="H313" s="70">
        <f t="shared" si="100"/>
        <v>2939.6</v>
      </c>
    </row>
    <row r="314" spans="1:8" x14ac:dyDescent="0.2">
      <c r="A314" s="38" t="s">
        <v>39</v>
      </c>
      <c r="B314" s="38"/>
      <c r="C314" s="27" t="s">
        <v>174</v>
      </c>
      <c r="D314" s="27" t="s">
        <v>175</v>
      </c>
      <c r="E314" s="28" t="s">
        <v>249</v>
      </c>
      <c r="F314" s="27" t="s">
        <v>184</v>
      </c>
      <c r="G314" s="30">
        <v>3034.2</v>
      </c>
      <c r="H314" s="29">
        <v>2939.6</v>
      </c>
    </row>
    <row r="315" spans="1:8" ht="60" x14ac:dyDescent="0.25">
      <c r="A315" s="56" t="s">
        <v>91</v>
      </c>
      <c r="B315" s="56"/>
      <c r="C315" s="18" t="s">
        <v>174</v>
      </c>
      <c r="D315" s="18" t="s">
        <v>175</v>
      </c>
      <c r="E315" s="19" t="s">
        <v>250</v>
      </c>
      <c r="F315" s="18"/>
      <c r="G315" s="3">
        <f>G316+G324+G321+G329</f>
        <v>20732.099999999999</v>
      </c>
      <c r="H315" s="3">
        <f>H316+H324+H321+H329</f>
        <v>21609.8</v>
      </c>
    </row>
    <row r="316" spans="1:8" ht="45" x14ac:dyDescent="0.25">
      <c r="A316" s="25" t="s">
        <v>82</v>
      </c>
      <c r="B316" s="25"/>
      <c r="C316" s="18" t="s">
        <v>174</v>
      </c>
      <c r="D316" s="18" t="s">
        <v>175</v>
      </c>
      <c r="E316" s="19" t="s">
        <v>251</v>
      </c>
      <c r="F316" s="18"/>
      <c r="G316" s="3">
        <f t="shared" ref="G316:H316" si="101">G317+G319</f>
        <v>11919.7</v>
      </c>
      <c r="H316" s="3">
        <f t="shared" si="101"/>
        <v>11919.7</v>
      </c>
    </row>
    <row r="317" spans="1:8" ht="63.75" x14ac:dyDescent="0.2">
      <c r="A317" s="26" t="s">
        <v>57</v>
      </c>
      <c r="B317" s="26"/>
      <c r="C317" s="27" t="s">
        <v>174</v>
      </c>
      <c r="D317" s="27" t="s">
        <v>175</v>
      </c>
      <c r="E317" s="28" t="s">
        <v>251</v>
      </c>
      <c r="F317" s="27" t="s">
        <v>159</v>
      </c>
      <c r="G317" s="29">
        <f t="shared" ref="G317:H317" si="102">G318</f>
        <v>10963.1</v>
      </c>
      <c r="H317" s="29">
        <f t="shared" si="102"/>
        <v>10963.1</v>
      </c>
    </row>
    <row r="318" spans="1:8" ht="25.5" x14ac:dyDescent="0.2">
      <c r="A318" s="39" t="s">
        <v>62</v>
      </c>
      <c r="B318" s="39"/>
      <c r="C318" s="27" t="s">
        <v>174</v>
      </c>
      <c r="D318" s="27" t="s">
        <v>175</v>
      </c>
      <c r="E318" s="28" t="s">
        <v>251</v>
      </c>
      <c r="F318" s="27" t="s">
        <v>172</v>
      </c>
      <c r="G318" s="30">
        <v>10963.1</v>
      </c>
      <c r="H318" s="29">
        <v>10963.1</v>
      </c>
    </row>
    <row r="319" spans="1:8" ht="40.5" customHeight="1" x14ac:dyDescent="0.2">
      <c r="A319" s="26" t="s">
        <v>59</v>
      </c>
      <c r="B319" s="26"/>
      <c r="C319" s="27" t="s">
        <v>174</v>
      </c>
      <c r="D319" s="27" t="s">
        <v>175</v>
      </c>
      <c r="E319" s="28" t="s">
        <v>251</v>
      </c>
      <c r="F319" s="27" t="s">
        <v>195</v>
      </c>
      <c r="G319" s="29">
        <f t="shared" ref="G319:H319" si="103">G320</f>
        <v>956.6</v>
      </c>
      <c r="H319" s="29">
        <f t="shared" si="103"/>
        <v>956.6</v>
      </c>
    </row>
    <row r="320" spans="1:8" ht="38.25" x14ac:dyDescent="0.2">
      <c r="A320" s="26" t="s">
        <v>60</v>
      </c>
      <c r="B320" s="26"/>
      <c r="C320" s="27" t="s">
        <v>174</v>
      </c>
      <c r="D320" s="27" t="s">
        <v>175</v>
      </c>
      <c r="E320" s="28" t="s">
        <v>251</v>
      </c>
      <c r="F320" s="27" t="s">
        <v>196</v>
      </c>
      <c r="G320" s="30">
        <v>956.6</v>
      </c>
      <c r="H320" s="29">
        <v>956.6</v>
      </c>
    </row>
    <row r="321" spans="1:8" ht="15" x14ac:dyDescent="0.25">
      <c r="A321" s="25" t="s">
        <v>2</v>
      </c>
      <c r="B321" s="25"/>
      <c r="C321" s="18" t="s">
        <v>174</v>
      </c>
      <c r="D321" s="18" t="s">
        <v>175</v>
      </c>
      <c r="E321" s="19" t="s">
        <v>252</v>
      </c>
      <c r="F321" s="18"/>
      <c r="G321" s="3">
        <f t="shared" ref="G321:H322" si="104">G322</f>
        <v>4526.8</v>
      </c>
      <c r="H321" s="3">
        <f t="shared" si="104"/>
        <v>4526.8</v>
      </c>
    </row>
    <row r="322" spans="1:8" ht="63.75" x14ac:dyDescent="0.2">
      <c r="A322" s="26" t="s">
        <v>57</v>
      </c>
      <c r="B322" s="26"/>
      <c r="C322" s="27" t="s">
        <v>174</v>
      </c>
      <c r="D322" s="27" t="s">
        <v>175</v>
      </c>
      <c r="E322" s="28" t="s">
        <v>252</v>
      </c>
      <c r="F322" s="27" t="s">
        <v>159</v>
      </c>
      <c r="G322" s="29">
        <f t="shared" si="104"/>
        <v>4526.8</v>
      </c>
      <c r="H322" s="29">
        <f t="shared" si="104"/>
        <v>4526.8</v>
      </c>
    </row>
    <row r="323" spans="1:8" ht="25.5" x14ac:dyDescent="0.2">
      <c r="A323" s="26" t="s">
        <v>58</v>
      </c>
      <c r="B323" s="26"/>
      <c r="C323" s="27" t="s">
        <v>174</v>
      </c>
      <c r="D323" s="27" t="s">
        <v>175</v>
      </c>
      <c r="E323" s="28" t="s">
        <v>252</v>
      </c>
      <c r="F323" s="27" t="s">
        <v>160</v>
      </c>
      <c r="G323" s="30">
        <v>4526.8</v>
      </c>
      <c r="H323" s="29">
        <v>4526.8</v>
      </c>
    </row>
    <row r="324" spans="1:8" ht="39.75" customHeight="1" x14ac:dyDescent="0.25">
      <c r="A324" s="34" t="s">
        <v>267</v>
      </c>
      <c r="B324" s="26"/>
      <c r="C324" s="18" t="s">
        <v>174</v>
      </c>
      <c r="D324" s="18" t="s">
        <v>175</v>
      </c>
      <c r="E324" s="19" t="s">
        <v>253</v>
      </c>
      <c r="F324" s="18"/>
      <c r="G324" s="3">
        <f t="shared" ref="G324:H324" si="105">G325+G327</f>
        <v>82</v>
      </c>
      <c r="H324" s="3">
        <f t="shared" si="105"/>
        <v>82</v>
      </c>
    </row>
    <row r="325" spans="1:8" ht="63.75" x14ac:dyDescent="0.2">
      <c r="A325" s="26" t="s">
        <v>57</v>
      </c>
      <c r="B325" s="26"/>
      <c r="C325" s="27" t="s">
        <v>174</v>
      </c>
      <c r="D325" s="27" t="s">
        <v>175</v>
      </c>
      <c r="E325" s="28" t="s">
        <v>253</v>
      </c>
      <c r="F325" s="27" t="s">
        <v>159</v>
      </c>
      <c r="G325" s="29">
        <f t="shared" ref="G325:H325" si="106">G326</f>
        <v>52.1</v>
      </c>
      <c r="H325" s="29">
        <f t="shared" si="106"/>
        <v>52.1</v>
      </c>
    </row>
    <row r="326" spans="1:8" ht="26.25" x14ac:dyDescent="0.25">
      <c r="A326" s="39" t="s">
        <v>62</v>
      </c>
      <c r="B326" s="26"/>
      <c r="C326" s="27" t="s">
        <v>174</v>
      </c>
      <c r="D326" s="27" t="s">
        <v>175</v>
      </c>
      <c r="E326" s="28" t="s">
        <v>253</v>
      </c>
      <c r="F326" s="27" t="s">
        <v>172</v>
      </c>
      <c r="G326" s="20">
        <v>52.1</v>
      </c>
      <c r="H326" s="3">
        <v>52.1</v>
      </c>
    </row>
    <row r="327" spans="1:8" ht="34.5" customHeight="1" x14ac:dyDescent="0.2">
      <c r="A327" s="26" t="s">
        <v>59</v>
      </c>
      <c r="B327" s="26"/>
      <c r="C327" s="27" t="s">
        <v>174</v>
      </c>
      <c r="D327" s="27" t="s">
        <v>175</v>
      </c>
      <c r="E327" s="28" t="s">
        <v>253</v>
      </c>
      <c r="F327" s="27" t="s">
        <v>195</v>
      </c>
      <c r="G327" s="29">
        <f t="shared" ref="G327:H327" si="107">G328</f>
        <v>29.9</v>
      </c>
      <c r="H327" s="29">
        <f t="shared" si="107"/>
        <v>29.9</v>
      </c>
    </row>
    <row r="328" spans="1:8" ht="38.25" x14ac:dyDescent="0.2">
      <c r="A328" s="26" t="s">
        <v>60</v>
      </c>
      <c r="B328" s="26"/>
      <c r="C328" s="27" t="s">
        <v>174</v>
      </c>
      <c r="D328" s="27" t="s">
        <v>175</v>
      </c>
      <c r="E328" s="28" t="s">
        <v>253</v>
      </c>
      <c r="F328" s="27" t="s">
        <v>196</v>
      </c>
      <c r="G328" s="30">
        <v>29.9</v>
      </c>
      <c r="H328" s="29">
        <v>29.9</v>
      </c>
    </row>
    <row r="329" spans="1:8" ht="105" x14ac:dyDescent="0.25">
      <c r="A329" s="41" t="s">
        <v>258</v>
      </c>
      <c r="B329" s="26"/>
      <c r="C329" s="79" t="s">
        <v>174</v>
      </c>
      <c r="D329" s="79" t="s">
        <v>175</v>
      </c>
      <c r="E329" s="68" t="s">
        <v>259</v>
      </c>
      <c r="F329" s="46"/>
      <c r="G329" s="3">
        <f>G330</f>
        <v>4203.6000000000004</v>
      </c>
      <c r="H329" s="3">
        <f>H330</f>
        <v>5081.3</v>
      </c>
    </row>
    <row r="330" spans="1:8" ht="42.75" x14ac:dyDescent="0.2">
      <c r="A330" s="37" t="s">
        <v>67</v>
      </c>
      <c r="B330" s="26"/>
      <c r="C330" s="63" t="s">
        <v>174</v>
      </c>
      <c r="D330" s="63" t="s">
        <v>175</v>
      </c>
      <c r="E330" s="80" t="s">
        <v>259</v>
      </c>
      <c r="F330" s="46">
        <v>600</v>
      </c>
      <c r="G330" s="70">
        <f>G331</f>
        <v>4203.6000000000004</v>
      </c>
      <c r="H330" s="70">
        <f>H331</f>
        <v>5081.3</v>
      </c>
    </row>
    <row r="331" spans="1:8" x14ac:dyDescent="0.2">
      <c r="A331" s="38" t="s">
        <v>39</v>
      </c>
      <c r="B331" s="26"/>
      <c r="C331" s="63" t="s">
        <v>174</v>
      </c>
      <c r="D331" s="63" t="s">
        <v>175</v>
      </c>
      <c r="E331" s="80" t="s">
        <v>259</v>
      </c>
      <c r="F331" s="46">
        <v>610</v>
      </c>
      <c r="G331" s="70">
        <v>4203.6000000000004</v>
      </c>
      <c r="H331" s="29">
        <v>5081.3</v>
      </c>
    </row>
    <row r="332" spans="1:8" ht="15.75" x14ac:dyDescent="0.25">
      <c r="A332" s="21" t="s">
        <v>11</v>
      </c>
      <c r="B332" s="21"/>
      <c r="C332" s="22" t="s">
        <v>22</v>
      </c>
      <c r="D332" s="18"/>
      <c r="E332" s="28"/>
      <c r="F332" s="27"/>
      <c r="G332" s="3">
        <f t="shared" ref="G332:H335" si="108">G333</f>
        <v>439.4</v>
      </c>
      <c r="H332" s="3">
        <f t="shared" si="108"/>
        <v>425.7</v>
      </c>
    </row>
    <row r="333" spans="1:8" ht="15" x14ac:dyDescent="0.25">
      <c r="A333" s="23" t="s">
        <v>26</v>
      </c>
      <c r="B333" s="23"/>
      <c r="C333" s="18" t="s">
        <v>22</v>
      </c>
      <c r="D333" s="18" t="s">
        <v>161</v>
      </c>
      <c r="E333" s="19"/>
      <c r="F333" s="18"/>
      <c r="G333" s="3">
        <f t="shared" si="108"/>
        <v>439.4</v>
      </c>
      <c r="H333" s="3">
        <f t="shared" si="108"/>
        <v>425.7</v>
      </c>
    </row>
    <row r="334" spans="1:8" ht="45" x14ac:dyDescent="0.25">
      <c r="A334" s="23" t="s">
        <v>148</v>
      </c>
      <c r="B334" s="23"/>
      <c r="C334" s="18" t="s">
        <v>22</v>
      </c>
      <c r="D334" s="18" t="s">
        <v>161</v>
      </c>
      <c r="E334" s="19" t="s">
        <v>228</v>
      </c>
      <c r="F334" s="27"/>
      <c r="G334" s="3">
        <f t="shared" si="108"/>
        <v>439.4</v>
      </c>
      <c r="H334" s="3">
        <f t="shared" si="108"/>
        <v>425.7</v>
      </c>
    </row>
    <row r="335" spans="1:8" ht="30" x14ac:dyDescent="0.25">
      <c r="A335" s="25" t="s">
        <v>66</v>
      </c>
      <c r="B335" s="25"/>
      <c r="C335" s="18" t="s">
        <v>22</v>
      </c>
      <c r="D335" s="18" t="s">
        <v>161</v>
      </c>
      <c r="E335" s="19" t="s">
        <v>229</v>
      </c>
      <c r="F335" s="27"/>
      <c r="G335" s="3">
        <f t="shared" si="108"/>
        <v>439.4</v>
      </c>
      <c r="H335" s="3">
        <f t="shared" si="108"/>
        <v>425.7</v>
      </c>
    </row>
    <row r="336" spans="1:8" ht="115.5" customHeight="1" x14ac:dyDescent="0.25">
      <c r="A336" s="34" t="s">
        <v>280</v>
      </c>
      <c r="B336" s="34"/>
      <c r="C336" s="18" t="s">
        <v>22</v>
      </c>
      <c r="D336" s="27" t="s">
        <v>161</v>
      </c>
      <c r="E336" s="19" t="s">
        <v>254</v>
      </c>
      <c r="F336" s="18"/>
      <c r="G336" s="3">
        <f t="shared" ref="G336:H336" si="109">G339+G337</f>
        <v>439.4</v>
      </c>
      <c r="H336" s="3">
        <f t="shared" si="109"/>
        <v>425.7</v>
      </c>
    </row>
    <row r="337" spans="1:8" ht="42" customHeight="1" x14ac:dyDescent="0.2">
      <c r="A337" s="26" t="s">
        <v>59</v>
      </c>
      <c r="B337" s="47"/>
      <c r="C337" s="27" t="s">
        <v>22</v>
      </c>
      <c r="D337" s="27" t="s">
        <v>161</v>
      </c>
      <c r="E337" s="28" t="s">
        <v>254</v>
      </c>
      <c r="F337" s="27" t="s">
        <v>195</v>
      </c>
      <c r="G337" s="29">
        <f t="shared" ref="G337:H337" si="110">G338</f>
        <v>5</v>
      </c>
      <c r="H337" s="29">
        <f t="shared" si="110"/>
        <v>5</v>
      </c>
    </row>
    <row r="338" spans="1:8" ht="39" x14ac:dyDescent="0.25">
      <c r="A338" s="26" t="s">
        <v>60</v>
      </c>
      <c r="B338" s="47"/>
      <c r="C338" s="27" t="s">
        <v>22</v>
      </c>
      <c r="D338" s="27" t="s">
        <v>161</v>
      </c>
      <c r="E338" s="28" t="s">
        <v>254</v>
      </c>
      <c r="F338" s="27" t="s">
        <v>196</v>
      </c>
      <c r="G338" s="20">
        <v>5</v>
      </c>
      <c r="H338" s="3">
        <v>5</v>
      </c>
    </row>
    <row r="339" spans="1:8" ht="28.5" x14ac:dyDescent="0.2">
      <c r="A339" s="37" t="s">
        <v>51</v>
      </c>
      <c r="B339" s="37"/>
      <c r="C339" s="27" t="s">
        <v>22</v>
      </c>
      <c r="D339" s="27" t="s">
        <v>161</v>
      </c>
      <c r="E339" s="28" t="s">
        <v>254</v>
      </c>
      <c r="F339" s="27" t="s">
        <v>166</v>
      </c>
      <c r="G339" s="29">
        <f t="shared" ref="G339:H339" si="111">G340</f>
        <v>434.4</v>
      </c>
      <c r="H339" s="29">
        <f t="shared" si="111"/>
        <v>420.7</v>
      </c>
    </row>
    <row r="340" spans="1:8" ht="24.75" customHeight="1" x14ac:dyDescent="0.2">
      <c r="A340" s="47" t="s">
        <v>38</v>
      </c>
      <c r="B340" s="47"/>
      <c r="C340" s="27" t="s">
        <v>22</v>
      </c>
      <c r="D340" s="27" t="s">
        <v>161</v>
      </c>
      <c r="E340" s="28" t="s">
        <v>254</v>
      </c>
      <c r="F340" s="27" t="s">
        <v>167</v>
      </c>
      <c r="G340" s="30">
        <v>434.4</v>
      </c>
      <c r="H340" s="29">
        <v>420.7</v>
      </c>
    </row>
    <row r="341" spans="1:8" ht="36" customHeight="1" x14ac:dyDescent="0.25">
      <c r="A341" s="81" t="s">
        <v>14</v>
      </c>
      <c r="B341" s="81"/>
      <c r="C341" s="18"/>
      <c r="D341" s="27"/>
      <c r="E341" s="19"/>
      <c r="F341" s="18"/>
      <c r="G341" s="3">
        <f>G10+G97+G108+G115+G199+G241</f>
        <v>1004912.7</v>
      </c>
      <c r="H341" s="3">
        <f>H10+H97+H108+H115+H199+H241</f>
        <v>978756.99999999988</v>
      </c>
    </row>
    <row r="342" spans="1:8" x14ac:dyDescent="0.2">
      <c r="C342" s="82"/>
      <c r="D342" s="82"/>
      <c r="F342" s="82"/>
      <c r="G342" s="83"/>
    </row>
    <row r="343" spans="1:8" x14ac:dyDescent="0.2">
      <c r="C343" s="82"/>
      <c r="D343" s="82"/>
      <c r="F343" s="82"/>
      <c r="G343" s="83"/>
    </row>
    <row r="344" spans="1:8" x14ac:dyDescent="0.2">
      <c r="C344" s="82"/>
      <c r="D344" s="82"/>
      <c r="F344" s="82"/>
      <c r="G344" s="83"/>
    </row>
    <row r="345" spans="1:8" x14ac:dyDescent="0.2">
      <c r="C345" s="82"/>
      <c r="D345" s="82"/>
      <c r="F345" s="82"/>
      <c r="G345" s="83"/>
    </row>
    <row r="346" spans="1:8" x14ac:dyDescent="0.2">
      <c r="C346" s="82"/>
      <c r="D346" s="82"/>
      <c r="F346" s="82"/>
      <c r="G346" s="83"/>
    </row>
    <row r="347" spans="1:8" x14ac:dyDescent="0.2">
      <c r="C347" s="82"/>
      <c r="D347" s="82"/>
      <c r="F347" s="82"/>
      <c r="G347" s="83"/>
    </row>
    <row r="348" spans="1:8" x14ac:dyDescent="0.2">
      <c r="C348" s="82"/>
      <c r="D348" s="82"/>
      <c r="F348" s="82"/>
      <c r="G348" s="83"/>
    </row>
    <row r="349" spans="1:8" x14ac:dyDescent="0.2">
      <c r="C349" s="82"/>
      <c r="D349" s="82"/>
      <c r="F349" s="82"/>
      <c r="G349" s="83"/>
    </row>
    <row r="350" spans="1:8" x14ac:dyDescent="0.2">
      <c r="C350" s="82"/>
      <c r="D350" s="82"/>
      <c r="F350" s="82"/>
      <c r="G350" s="83"/>
    </row>
    <row r="351" spans="1:8" x14ac:dyDescent="0.2">
      <c r="C351" s="82"/>
      <c r="D351" s="82"/>
      <c r="F351" s="82"/>
      <c r="G351" s="83"/>
    </row>
    <row r="352" spans="1:8" x14ac:dyDescent="0.2">
      <c r="C352" s="82"/>
      <c r="D352" s="82"/>
      <c r="F352" s="82"/>
      <c r="G352" s="83"/>
    </row>
    <row r="353" spans="3:7" x14ac:dyDescent="0.2">
      <c r="C353" s="82"/>
      <c r="F353" s="82"/>
      <c r="G353" s="83"/>
    </row>
    <row r="354" spans="3:7" x14ac:dyDescent="0.2">
      <c r="D354" s="82"/>
    </row>
    <row r="355" spans="3:7" x14ac:dyDescent="0.2">
      <c r="C355" s="82"/>
      <c r="D355" s="82"/>
      <c r="F355" s="82"/>
      <c r="G355" s="83"/>
    </row>
    <row r="356" spans="3:7" x14ac:dyDescent="0.2">
      <c r="C356" s="82"/>
      <c r="D356" s="82"/>
      <c r="F356" s="82"/>
      <c r="G356" s="83"/>
    </row>
    <row r="357" spans="3:7" x14ac:dyDescent="0.2">
      <c r="C357" s="82"/>
      <c r="D357" s="82"/>
      <c r="F357" s="82"/>
      <c r="G357" s="83"/>
    </row>
    <row r="358" spans="3:7" x14ac:dyDescent="0.2">
      <c r="C358" s="82"/>
      <c r="D358" s="82"/>
      <c r="F358" s="82"/>
      <c r="G358" s="83"/>
    </row>
    <row r="359" spans="3:7" x14ac:dyDescent="0.2">
      <c r="C359" s="82"/>
      <c r="D359" s="82"/>
      <c r="F359" s="82"/>
      <c r="G359" s="83"/>
    </row>
    <row r="360" spans="3:7" x14ac:dyDescent="0.2">
      <c r="C360" s="82"/>
      <c r="D360" s="82"/>
      <c r="F360" s="82"/>
      <c r="G360" s="83"/>
    </row>
    <row r="361" spans="3:7" x14ac:dyDescent="0.2">
      <c r="C361" s="82"/>
      <c r="D361" s="82"/>
      <c r="F361" s="82"/>
      <c r="G361" s="83"/>
    </row>
    <row r="362" spans="3:7" x14ac:dyDescent="0.2">
      <c r="C362" s="82"/>
      <c r="D362" s="82"/>
      <c r="F362" s="82"/>
      <c r="G362" s="83"/>
    </row>
    <row r="363" spans="3:7" x14ac:dyDescent="0.2">
      <c r="C363" s="82"/>
      <c r="D363" s="82"/>
      <c r="F363" s="82"/>
      <c r="G363" s="83"/>
    </row>
    <row r="364" spans="3:7" x14ac:dyDescent="0.2">
      <c r="C364" s="82"/>
      <c r="D364" s="82"/>
      <c r="F364" s="82"/>
      <c r="G364" s="83"/>
    </row>
    <row r="365" spans="3:7" x14ac:dyDescent="0.2">
      <c r="C365" s="82"/>
      <c r="D365" s="82"/>
      <c r="F365" s="82"/>
      <c r="G365" s="83"/>
    </row>
    <row r="366" spans="3:7" x14ac:dyDescent="0.2">
      <c r="C366" s="82"/>
      <c r="D366" s="82"/>
      <c r="F366" s="82"/>
      <c r="G366" s="83"/>
    </row>
    <row r="367" spans="3:7" x14ac:dyDescent="0.2">
      <c r="C367" s="82"/>
      <c r="D367" s="82"/>
      <c r="F367" s="82"/>
      <c r="G367" s="83"/>
    </row>
    <row r="368" spans="3:7" x14ac:dyDescent="0.2">
      <c r="C368" s="82"/>
      <c r="D368" s="82"/>
      <c r="F368" s="82"/>
      <c r="G368" s="83"/>
    </row>
    <row r="369" spans="3:7" x14ac:dyDescent="0.2">
      <c r="C369" s="82"/>
      <c r="D369" s="82"/>
      <c r="F369" s="82"/>
      <c r="G369" s="83"/>
    </row>
    <row r="370" spans="3:7" x14ac:dyDescent="0.2">
      <c r="C370" s="82"/>
      <c r="D370" s="82"/>
      <c r="F370" s="82"/>
      <c r="G370" s="83"/>
    </row>
    <row r="371" spans="3:7" x14ac:dyDescent="0.2">
      <c r="C371" s="82"/>
      <c r="D371" s="82"/>
      <c r="F371" s="82"/>
      <c r="G371" s="83"/>
    </row>
    <row r="372" spans="3:7" x14ac:dyDescent="0.2">
      <c r="C372" s="82"/>
      <c r="D372" s="82"/>
      <c r="F372" s="82"/>
      <c r="G372" s="83"/>
    </row>
    <row r="373" spans="3:7" x14ac:dyDescent="0.2">
      <c r="C373" s="82"/>
      <c r="D373" s="82"/>
      <c r="F373" s="82"/>
      <c r="G373" s="83"/>
    </row>
    <row r="374" spans="3:7" x14ac:dyDescent="0.2">
      <c r="C374" s="82"/>
      <c r="D374" s="82"/>
      <c r="F374" s="82"/>
      <c r="G374" s="83"/>
    </row>
    <row r="375" spans="3:7" x14ac:dyDescent="0.2">
      <c r="C375" s="82"/>
      <c r="D375" s="82"/>
      <c r="F375" s="82"/>
      <c r="G375" s="83"/>
    </row>
    <row r="376" spans="3:7" x14ac:dyDescent="0.2">
      <c r="C376" s="82"/>
      <c r="D376" s="82"/>
      <c r="F376" s="82"/>
      <c r="G376" s="83"/>
    </row>
    <row r="377" spans="3:7" x14ac:dyDescent="0.2">
      <c r="C377" s="82"/>
      <c r="D377" s="82"/>
      <c r="F377" s="82"/>
      <c r="G377" s="83"/>
    </row>
    <row r="378" spans="3:7" x14ac:dyDescent="0.2">
      <c r="C378" s="82"/>
      <c r="D378" s="82"/>
      <c r="F378" s="82"/>
      <c r="G378" s="83"/>
    </row>
    <row r="379" spans="3:7" x14ac:dyDescent="0.2">
      <c r="C379" s="82"/>
      <c r="D379" s="82"/>
      <c r="F379" s="82"/>
      <c r="G379" s="83"/>
    </row>
    <row r="380" spans="3:7" x14ac:dyDescent="0.2">
      <c r="C380" s="82"/>
      <c r="D380" s="82"/>
      <c r="F380" s="82"/>
      <c r="G380" s="83"/>
    </row>
    <row r="381" spans="3:7" x14ac:dyDescent="0.2">
      <c r="C381" s="82"/>
      <c r="D381" s="82"/>
      <c r="F381" s="82"/>
      <c r="G381" s="83"/>
    </row>
    <row r="382" spans="3:7" x14ac:dyDescent="0.2">
      <c r="C382" s="82"/>
      <c r="D382" s="82"/>
      <c r="F382" s="82"/>
      <c r="G382" s="83"/>
    </row>
    <row r="383" spans="3:7" x14ac:dyDescent="0.2">
      <c r="C383" s="82"/>
      <c r="D383" s="82"/>
      <c r="F383" s="82"/>
      <c r="G383" s="83"/>
    </row>
    <row r="384" spans="3:7" x14ac:dyDescent="0.2">
      <c r="C384" s="82"/>
      <c r="D384" s="82"/>
      <c r="F384" s="82"/>
      <c r="G384" s="83"/>
    </row>
    <row r="385" spans="3:7" x14ac:dyDescent="0.2">
      <c r="C385" s="82"/>
      <c r="D385" s="82"/>
      <c r="F385" s="82"/>
      <c r="G385" s="83"/>
    </row>
    <row r="386" spans="3:7" x14ac:dyDescent="0.2">
      <c r="C386" s="82"/>
      <c r="D386" s="82"/>
      <c r="F386" s="82"/>
      <c r="G386" s="83"/>
    </row>
    <row r="387" spans="3:7" x14ac:dyDescent="0.2">
      <c r="C387" s="82"/>
      <c r="D387" s="82"/>
      <c r="F387" s="82"/>
      <c r="G387" s="83"/>
    </row>
    <row r="388" spans="3:7" x14ac:dyDescent="0.2">
      <c r="C388" s="82"/>
      <c r="D388" s="82"/>
      <c r="F388" s="82"/>
      <c r="G388" s="83"/>
    </row>
    <row r="389" spans="3:7" x14ac:dyDescent="0.2">
      <c r="C389" s="82"/>
      <c r="F389" s="82"/>
      <c r="G389" s="83"/>
    </row>
    <row r="398" spans="3:7" x14ac:dyDescent="0.2">
      <c r="D398" s="82"/>
    </row>
    <row r="399" spans="3:7" x14ac:dyDescent="0.2">
      <c r="C399" s="82"/>
      <c r="D399" s="82"/>
      <c r="F399" s="82"/>
      <c r="G399" s="83"/>
    </row>
    <row r="400" spans="3:7" x14ac:dyDescent="0.2">
      <c r="C400" s="82"/>
      <c r="D400" s="82"/>
      <c r="F400" s="82"/>
      <c r="G400" s="83"/>
    </row>
    <row r="401" spans="3:7" x14ac:dyDescent="0.2">
      <c r="C401" s="82"/>
      <c r="D401" s="82"/>
      <c r="F401" s="82"/>
      <c r="G401" s="83"/>
    </row>
    <row r="402" spans="3:7" x14ac:dyDescent="0.2">
      <c r="C402" s="82"/>
      <c r="D402" s="82"/>
      <c r="F402" s="82"/>
      <c r="G402" s="83"/>
    </row>
    <row r="403" spans="3:7" x14ac:dyDescent="0.2">
      <c r="C403" s="82"/>
      <c r="D403" s="82"/>
      <c r="F403" s="82"/>
      <c r="G403" s="83"/>
    </row>
    <row r="404" spans="3:7" x14ac:dyDescent="0.2">
      <c r="C404" s="82"/>
      <c r="D404" s="82"/>
      <c r="F404" s="82"/>
      <c r="G404" s="83"/>
    </row>
    <row r="405" spans="3:7" x14ac:dyDescent="0.2">
      <c r="C405" s="82"/>
      <c r="D405" s="82"/>
      <c r="F405" s="82"/>
      <c r="G405" s="83"/>
    </row>
    <row r="406" spans="3:7" x14ac:dyDescent="0.2">
      <c r="C406" s="82"/>
      <c r="D406" s="82"/>
      <c r="F406" s="82"/>
      <c r="G406" s="83"/>
    </row>
    <row r="407" spans="3:7" x14ac:dyDescent="0.2">
      <c r="C407" s="82"/>
      <c r="D407" s="82"/>
      <c r="F407" s="82"/>
      <c r="G407" s="83"/>
    </row>
    <row r="408" spans="3:7" x14ac:dyDescent="0.2">
      <c r="C408" s="82"/>
      <c r="D408" s="82"/>
      <c r="F408" s="82"/>
      <c r="G408" s="83"/>
    </row>
    <row r="409" spans="3:7" x14ac:dyDescent="0.2">
      <c r="C409" s="82"/>
      <c r="D409" s="82"/>
      <c r="F409" s="82"/>
      <c r="G409" s="83"/>
    </row>
    <row r="410" spans="3:7" x14ac:dyDescent="0.2">
      <c r="C410" s="82"/>
      <c r="D410" s="82"/>
      <c r="F410" s="82"/>
      <c r="G410" s="83"/>
    </row>
    <row r="411" spans="3:7" x14ac:dyDescent="0.2">
      <c r="C411" s="82"/>
      <c r="D411" s="82"/>
      <c r="F411" s="82"/>
      <c r="G411" s="83"/>
    </row>
    <row r="412" spans="3:7" x14ac:dyDescent="0.2">
      <c r="C412" s="82"/>
      <c r="D412" s="82"/>
      <c r="F412" s="82"/>
      <c r="G412" s="83"/>
    </row>
    <row r="413" spans="3:7" x14ac:dyDescent="0.2">
      <c r="C413" s="82"/>
      <c r="D413" s="82"/>
      <c r="F413" s="82"/>
      <c r="G413" s="83"/>
    </row>
    <row r="414" spans="3:7" x14ac:dyDescent="0.2">
      <c r="C414" s="82"/>
      <c r="D414" s="82"/>
      <c r="F414" s="82"/>
      <c r="G414" s="83"/>
    </row>
    <row r="415" spans="3:7" x14ac:dyDescent="0.2">
      <c r="C415" s="82"/>
      <c r="D415" s="82"/>
      <c r="F415" s="82"/>
      <c r="G415" s="83"/>
    </row>
    <row r="416" spans="3:7" x14ac:dyDescent="0.2">
      <c r="C416" s="82"/>
      <c r="D416" s="82"/>
      <c r="F416" s="82"/>
      <c r="G416" s="83"/>
    </row>
    <row r="417" spans="3:7" x14ac:dyDescent="0.2">
      <c r="C417" s="82"/>
      <c r="D417" s="82"/>
      <c r="F417" s="82"/>
      <c r="G417" s="83"/>
    </row>
    <row r="418" spans="3:7" x14ac:dyDescent="0.2">
      <c r="C418" s="82"/>
      <c r="D418" s="82"/>
      <c r="F418" s="82"/>
      <c r="G418" s="83"/>
    </row>
    <row r="419" spans="3:7" x14ac:dyDescent="0.2">
      <c r="C419" s="82"/>
      <c r="D419" s="82"/>
      <c r="F419" s="82"/>
      <c r="G419" s="83"/>
    </row>
    <row r="420" spans="3:7" x14ac:dyDescent="0.2">
      <c r="C420" s="82"/>
      <c r="D420" s="82"/>
      <c r="F420" s="82"/>
      <c r="G420" s="83"/>
    </row>
    <row r="421" spans="3:7" x14ac:dyDescent="0.2">
      <c r="C421" s="82"/>
      <c r="D421" s="82"/>
      <c r="F421" s="82"/>
      <c r="G421" s="83"/>
    </row>
    <row r="422" spans="3:7" x14ac:dyDescent="0.2">
      <c r="C422" s="82"/>
      <c r="D422" s="82"/>
      <c r="F422" s="82"/>
      <c r="G422" s="83"/>
    </row>
    <row r="423" spans="3:7" x14ac:dyDescent="0.2">
      <c r="C423" s="82"/>
      <c r="D423" s="82"/>
      <c r="F423" s="82"/>
      <c r="G423" s="83"/>
    </row>
    <row r="424" spans="3:7" x14ac:dyDescent="0.2">
      <c r="C424" s="82"/>
      <c r="D424" s="82"/>
      <c r="F424" s="82"/>
      <c r="G424" s="83"/>
    </row>
    <row r="425" spans="3:7" x14ac:dyDescent="0.2">
      <c r="C425" s="82"/>
      <c r="D425" s="82"/>
      <c r="F425" s="82"/>
      <c r="G425" s="83"/>
    </row>
    <row r="426" spans="3:7" x14ac:dyDescent="0.2">
      <c r="C426" s="82"/>
      <c r="D426" s="82"/>
      <c r="F426" s="82"/>
      <c r="G426" s="83"/>
    </row>
    <row r="427" spans="3:7" x14ac:dyDescent="0.2">
      <c r="C427" s="82"/>
      <c r="D427" s="82"/>
      <c r="F427" s="82"/>
      <c r="G427" s="83"/>
    </row>
    <row r="428" spans="3:7" x14ac:dyDescent="0.2">
      <c r="C428" s="82"/>
      <c r="D428" s="82"/>
      <c r="F428" s="82"/>
      <c r="G428" s="83"/>
    </row>
    <row r="429" spans="3:7" x14ac:dyDescent="0.2">
      <c r="C429" s="82"/>
      <c r="D429" s="82"/>
      <c r="F429" s="82"/>
      <c r="G429" s="83"/>
    </row>
    <row r="430" spans="3:7" x14ac:dyDescent="0.2">
      <c r="C430" s="82"/>
      <c r="D430" s="82"/>
      <c r="F430" s="82"/>
      <c r="G430" s="83"/>
    </row>
    <row r="431" spans="3:7" x14ac:dyDescent="0.2">
      <c r="C431" s="82"/>
      <c r="D431" s="82"/>
      <c r="F431" s="82"/>
      <c r="G431" s="83"/>
    </row>
    <row r="432" spans="3:7" x14ac:dyDescent="0.2">
      <c r="C432" s="82"/>
      <c r="D432" s="82"/>
      <c r="F432" s="82"/>
      <c r="G432" s="83"/>
    </row>
    <row r="433" spans="3:7" x14ac:dyDescent="0.2">
      <c r="C433" s="82"/>
      <c r="D433" s="82"/>
      <c r="F433" s="82"/>
      <c r="G433" s="83"/>
    </row>
    <row r="434" spans="3:7" x14ac:dyDescent="0.2">
      <c r="C434" s="82"/>
      <c r="D434" s="82"/>
      <c r="F434" s="82"/>
      <c r="G434" s="83"/>
    </row>
    <row r="435" spans="3:7" x14ac:dyDescent="0.2">
      <c r="C435" s="82"/>
      <c r="D435" s="82"/>
      <c r="F435" s="82"/>
      <c r="G435" s="83"/>
    </row>
    <row r="436" spans="3:7" x14ac:dyDescent="0.2">
      <c r="C436" s="82"/>
      <c r="D436" s="82"/>
      <c r="F436" s="82"/>
      <c r="G436" s="83"/>
    </row>
    <row r="437" spans="3:7" x14ac:dyDescent="0.2">
      <c r="C437" s="82"/>
      <c r="D437" s="82"/>
      <c r="F437" s="82"/>
      <c r="G437" s="83"/>
    </row>
    <row r="438" spans="3:7" x14ac:dyDescent="0.2">
      <c r="C438" s="82"/>
      <c r="D438" s="82"/>
      <c r="F438" s="82"/>
      <c r="G438" s="83"/>
    </row>
    <row r="439" spans="3:7" x14ac:dyDescent="0.2">
      <c r="C439" s="82"/>
      <c r="D439" s="82"/>
      <c r="F439" s="82"/>
      <c r="G439" s="83"/>
    </row>
    <row r="440" spans="3:7" x14ac:dyDescent="0.2">
      <c r="C440" s="82"/>
      <c r="D440" s="82"/>
      <c r="F440" s="82"/>
      <c r="G440" s="83"/>
    </row>
    <row r="441" spans="3:7" x14ac:dyDescent="0.2">
      <c r="C441" s="82"/>
      <c r="D441" s="82"/>
      <c r="F441" s="82"/>
      <c r="G441" s="83"/>
    </row>
    <row r="442" spans="3:7" x14ac:dyDescent="0.2">
      <c r="C442" s="82"/>
      <c r="D442" s="82"/>
      <c r="F442" s="82"/>
      <c r="G442" s="83"/>
    </row>
    <row r="443" spans="3:7" x14ac:dyDescent="0.2">
      <c r="C443" s="82"/>
      <c r="D443" s="82"/>
      <c r="F443" s="82"/>
      <c r="G443" s="83"/>
    </row>
    <row r="444" spans="3:7" x14ac:dyDescent="0.2">
      <c r="C444" s="82"/>
      <c r="D444" s="82"/>
      <c r="F444" s="82"/>
      <c r="G444" s="83"/>
    </row>
    <row r="445" spans="3:7" x14ac:dyDescent="0.2">
      <c r="C445" s="82"/>
      <c r="D445" s="82"/>
      <c r="F445" s="82"/>
      <c r="G445" s="83"/>
    </row>
    <row r="446" spans="3:7" x14ac:dyDescent="0.2">
      <c r="C446" s="82"/>
      <c r="D446" s="82"/>
      <c r="F446" s="82"/>
      <c r="G446" s="83"/>
    </row>
    <row r="447" spans="3:7" x14ac:dyDescent="0.2">
      <c r="C447" s="82"/>
      <c r="D447" s="82"/>
      <c r="F447" s="82"/>
      <c r="G447" s="83"/>
    </row>
    <row r="448" spans="3:7" x14ac:dyDescent="0.2">
      <c r="C448" s="82"/>
      <c r="D448" s="82"/>
      <c r="F448" s="82"/>
      <c r="G448" s="83"/>
    </row>
    <row r="449" spans="3:7" x14ac:dyDescent="0.2">
      <c r="C449" s="82"/>
      <c r="D449" s="82"/>
      <c r="F449" s="82"/>
      <c r="G449" s="83"/>
    </row>
    <row r="450" spans="3:7" x14ac:dyDescent="0.2">
      <c r="C450" s="82"/>
      <c r="D450" s="82"/>
      <c r="F450" s="82"/>
      <c r="G450" s="83"/>
    </row>
    <row r="451" spans="3:7" x14ac:dyDescent="0.2">
      <c r="C451" s="82"/>
      <c r="D451" s="82"/>
      <c r="F451" s="82"/>
      <c r="G451" s="83"/>
    </row>
    <row r="452" spans="3:7" x14ac:dyDescent="0.2">
      <c r="C452" s="82"/>
      <c r="D452" s="82"/>
      <c r="F452" s="82"/>
      <c r="G452" s="83"/>
    </row>
    <row r="453" spans="3:7" x14ac:dyDescent="0.2">
      <c r="C453" s="82"/>
      <c r="D453" s="82"/>
      <c r="F453" s="82"/>
      <c r="G453" s="83"/>
    </row>
    <row r="454" spans="3:7" x14ac:dyDescent="0.2">
      <c r="C454" s="82"/>
      <c r="D454" s="82"/>
      <c r="F454" s="82"/>
      <c r="G454" s="83"/>
    </row>
    <row r="455" spans="3:7" x14ac:dyDescent="0.2">
      <c r="C455" s="82"/>
      <c r="D455" s="82"/>
      <c r="F455" s="82"/>
      <c r="G455" s="83"/>
    </row>
    <row r="456" spans="3:7" x14ac:dyDescent="0.2">
      <c r="C456" s="82"/>
      <c r="D456" s="82"/>
      <c r="F456" s="82"/>
      <c r="G456" s="83"/>
    </row>
    <row r="457" spans="3:7" x14ac:dyDescent="0.2">
      <c r="C457" s="82"/>
      <c r="D457" s="82"/>
      <c r="F457" s="82"/>
      <c r="G457" s="83"/>
    </row>
    <row r="458" spans="3:7" x14ac:dyDescent="0.2">
      <c r="C458" s="82"/>
      <c r="D458" s="82"/>
      <c r="F458" s="82"/>
      <c r="G458" s="83"/>
    </row>
    <row r="459" spans="3:7" x14ac:dyDescent="0.2">
      <c r="C459" s="82"/>
      <c r="D459" s="82"/>
      <c r="F459" s="82"/>
      <c r="G459" s="83"/>
    </row>
    <row r="460" spans="3:7" x14ac:dyDescent="0.2">
      <c r="C460" s="82"/>
      <c r="D460" s="82"/>
      <c r="F460" s="82"/>
      <c r="G460" s="83"/>
    </row>
    <row r="461" spans="3:7" x14ac:dyDescent="0.2">
      <c r="C461" s="82"/>
      <c r="D461" s="82"/>
      <c r="F461" s="82"/>
      <c r="G461" s="83"/>
    </row>
    <row r="462" spans="3:7" x14ac:dyDescent="0.2">
      <c r="C462" s="82"/>
      <c r="D462" s="82"/>
      <c r="F462" s="82"/>
      <c r="G462" s="83"/>
    </row>
    <row r="463" spans="3:7" x14ac:dyDescent="0.2">
      <c r="C463" s="82"/>
      <c r="D463" s="82"/>
      <c r="F463" s="82"/>
      <c r="G463" s="83"/>
    </row>
    <row r="464" spans="3:7" x14ac:dyDescent="0.2">
      <c r="C464" s="82"/>
      <c r="D464" s="82"/>
      <c r="F464" s="82"/>
      <c r="G464" s="83"/>
    </row>
    <row r="465" spans="3:7" x14ac:dyDescent="0.2">
      <c r="C465" s="82"/>
      <c r="D465" s="82"/>
      <c r="F465" s="82"/>
      <c r="G465" s="83"/>
    </row>
    <row r="466" spans="3:7" x14ac:dyDescent="0.2">
      <c r="C466" s="82"/>
      <c r="D466" s="82"/>
      <c r="F466" s="82"/>
      <c r="G466" s="83"/>
    </row>
    <row r="467" spans="3:7" x14ac:dyDescent="0.2">
      <c r="C467" s="82"/>
      <c r="D467" s="82"/>
      <c r="F467" s="82"/>
      <c r="G467" s="83"/>
    </row>
    <row r="468" spans="3:7" x14ac:dyDescent="0.2">
      <c r="C468" s="82"/>
      <c r="D468" s="82"/>
      <c r="F468" s="82"/>
      <c r="G468" s="83"/>
    </row>
    <row r="469" spans="3:7" x14ac:dyDescent="0.2">
      <c r="C469" s="82"/>
      <c r="D469" s="82"/>
      <c r="F469" s="82"/>
      <c r="G469" s="83"/>
    </row>
    <row r="470" spans="3:7" x14ac:dyDescent="0.2">
      <c r="C470" s="82"/>
      <c r="D470" s="82"/>
      <c r="F470" s="82"/>
      <c r="G470" s="83"/>
    </row>
    <row r="471" spans="3:7" x14ac:dyDescent="0.2">
      <c r="C471" s="82"/>
      <c r="D471" s="82"/>
      <c r="F471" s="82"/>
      <c r="G471" s="83"/>
    </row>
    <row r="472" spans="3:7" x14ac:dyDescent="0.2">
      <c r="C472" s="82"/>
      <c r="D472" s="82"/>
      <c r="F472" s="82"/>
      <c r="G472" s="83"/>
    </row>
    <row r="473" spans="3:7" x14ac:dyDescent="0.2">
      <c r="C473" s="82"/>
      <c r="D473" s="82"/>
      <c r="F473" s="82"/>
      <c r="G473" s="83"/>
    </row>
    <row r="474" spans="3:7" x14ac:dyDescent="0.2">
      <c r="C474" s="82"/>
      <c r="D474" s="82"/>
      <c r="F474" s="82"/>
      <c r="G474" s="83"/>
    </row>
    <row r="475" spans="3:7" x14ac:dyDescent="0.2">
      <c r="C475" s="82"/>
      <c r="D475" s="82"/>
      <c r="F475" s="82"/>
      <c r="G475" s="83"/>
    </row>
    <row r="476" spans="3:7" x14ac:dyDescent="0.2">
      <c r="C476" s="82"/>
      <c r="D476" s="82"/>
      <c r="F476" s="82"/>
      <c r="G476" s="83"/>
    </row>
    <row r="477" spans="3:7" x14ac:dyDescent="0.2">
      <c r="C477" s="82"/>
      <c r="D477" s="82"/>
      <c r="F477" s="82"/>
      <c r="G477" s="83"/>
    </row>
    <row r="478" spans="3:7" x14ac:dyDescent="0.2">
      <c r="C478" s="82"/>
      <c r="D478" s="82"/>
      <c r="F478" s="82"/>
      <c r="G478" s="83"/>
    </row>
    <row r="479" spans="3:7" x14ac:dyDescent="0.2">
      <c r="C479" s="82"/>
      <c r="D479" s="82"/>
      <c r="F479" s="82"/>
      <c r="G479" s="83"/>
    </row>
    <row r="480" spans="3:7" x14ac:dyDescent="0.2">
      <c r="C480" s="82"/>
      <c r="D480" s="82"/>
      <c r="F480" s="82"/>
      <c r="G480" s="83"/>
    </row>
    <row r="481" spans="3:7" x14ac:dyDescent="0.2">
      <c r="C481" s="82"/>
      <c r="D481" s="82"/>
      <c r="F481" s="82"/>
      <c r="G481" s="83"/>
    </row>
    <row r="482" spans="3:7" x14ac:dyDescent="0.2">
      <c r="C482" s="82"/>
      <c r="D482" s="82"/>
      <c r="F482" s="82"/>
      <c r="G482" s="83"/>
    </row>
    <row r="483" spans="3:7" x14ac:dyDescent="0.2">
      <c r="C483" s="82"/>
      <c r="D483" s="82"/>
      <c r="F483" s="82"/>
      <c r="G483" s="83"/>
    </row>
    <row r="484" spans="3:7" x14ac:dyDescent="0.2">
      <c r="C484" s="82"/>
      <c r="D484" s="82"/>
      <c r="F484" s="82"/>
      <c r="G484" s="83"/>
    </row>
    <row r="485" spans="3:7" x14ac:dyDescent="0.2">
      <c r="C485" s="82"/>
      <c r="D485" s="82"/>
      <c r="F485" s="82"/>
      <c r="G485" s="83"/>
    </row>
    <row r="486" spans="3:7" x14ac:dyDescent="0.2">
      <c r="C486" s="82"/>
      <c r="D486" s="82"/>
      <c r="F486" s="82"/>
      <c r="G486" s="83"/>
    </row>
    <row r="487" spans="3:7" x14ac:dyDescent="0.2">
      <c r="C487" s="82"/>
      <c r="D487" s="82"/>
      <c r="F487" s="82"/>
      <c r="G487" s="83"/>
    </row>
    <row r="488" spans="3:7" x14ac:dyDescent="0.2">
      <c r="C488" s="82"/>
      <c r="D488" s="82"/>
      <c r="F488" s="82"/>
      <c r="G488" s="83"/>
    </row>
    <row r="489" spans="3:7" x14ac:dyDescent="0.2">
      <c r="C489" s="82"/>
      <c r="D489" s="82"/>
      <c r="F489" s="82"/>
      <c r="G489" s="83"/>
    </row>
    <row r="490" spans="3:7" x14ac:dyDescent="0.2">
      <c r="C490" s="82"/>
      <c r="D490" s="82"/>
      <c r="F490" s="82"/>
      <c r="G490" s="83"/>
    </row>
    <row r="491" spans="3:7" x14ac:dyDescent="0.2">
      <c r="C491" s="82"/>
      <c r="D491" s="82"/>
      <c r="F491" s="82"/>
      <c r="G491" s="83"/>
    </row>
    <row r="492" spans="3:7" x14ac:dyDescent="0.2">
      <c r="C492" s="82"/>
      <c r="D492" s="82"/>
      <c r="F492" s="82"/>
      <c r="G492" s="83"/>
    </row>
    <row r="493" spans="3:7" x14ac:dyDescent="0.2">
      <c r="C493" s="82"/>
      <c r="D493" s="82"/>
      <c r="F493" s="82"/>
      <c r="G493" s="83"/>
    </row>
    <row r="494" spans="3:7" x14ac:dyDescent="0.2">
      <c r="C494" s="82"/>
      <c r="D494" s="82"/>
      <c r="F494" s="82"/>
      <c r="G494" s="83"/>
    </row>
    <row r="495" spans="3:7" x14ac:dyDescent="0.2">
      <c r="C495" s="82"/>
      <c r="D495" s="82"/>
      <c r="F495" s="82"/>
      <c r="G495" s="83"/>
    </row>
    <row r="496" spans="3:7" x14ac:dyDescent="0.2">
      <c r="C496" s="82"/>
      <c r="D496" s="82"/>
      <c r="F496" s="82"/>
      <c r="G496" s="83"/>
    </row>
    <row r="497" spans="3:7" x14ac:dyDescent="0.2">
      <c r="C497" s="82"/>
      <c r="D497" s="82"/>
      <c r="F497" s="82"/>
      <c r="G497" s="83"/>
    </row>
    <row r="498" spans="3:7" x14ac:dyDescent="0.2">
      <c r="C498" s="82"/>
      <c r="D498" s="82"/>
      <c r="F498" s="82"/>
      <c r="G498" s="83"/>
    </row>
    <row r="499" spans="3:7" x14ac:dyDescent="0.2">
      <c r="C499" s="82"/>
      <c r="D499" s="82"/>
      <c r="F499" s="82"/>
      <c r="G499" s="83"/>
    </row>
    <row r="500" spans="3:7" x14ac:dyDescent="0.2">
      <c r="C500" s="82"/>
      <c r="D500" s="82"/>
      <c r="F500" s="82"/>
      <c r="G500" s="83"/>
    </row>
    <row r="501" spans="3:7" x14ac:dyDescent="0.2">
      <c r="C501" s="82"/>
      <c r="D501" s="82"/>
      <c r="F501" s="82"/>
      <c r="G501" s="83"/>
    </row>
    <row r="502" spans="3:7" x14ac:dyDescent="0.2">
      <c r="C502" s="82"/>
      <c r="D502" s="82"/>
      <c r="F502" s="82"/>
      <c r="G502" s="83"/>
    </row>
    <row r="503" spans="3:7" x14ac:dyDescent="0.2">
      <c r="C503" s="82"/>
      <c r="D503" s="82"/>
      <c r="F503" s="82"/>
      <c r="G503" s="83"/>
    </row>
    <row r="504" spans="3:7" x14ac:dyDescent="0.2">
      <c r="C504" s="82"/>
      <c r="D504" s="82"/>
      <c r="F504" s="82"/>
      <c r="G504" s="83"/>
    </row>
    <row r="505" spans="3:7" x14ac:dyDescent="0.2">
      <c r="C505" s="82"/>
      <c r="D505" s="82"/>
      <c r="F505" s="82"/>
      <c r="G505" s="83"/>
    </row>
    <row r="506" spans="3:7" x14ac:dyDescent="0.2">
      <c r="C506" s="82"/>
      <c r="D506" s="82"/>
      <c r="F506" s="82"/>
      <c r="G506" s="83"/>
    </row>
    <row r="507" spans="3:7" x14ac:dyDescent="0.2">
      <c r="C507" s="82"/>
      <c r="D507" s="82"/>
      <c r="F507" s="82"/>
      <c r="G507" s="83"/>
    </row>
    <row r="508" spans="3:7" x14ac:dyDescent="0.2">
      <c r="C508" s="82"/>
      <c r="D508" s="82"/>
      <c r="F508" s="82"/>
      <c r="G508" s="83"/>
    </row>
    <row r="509" spans="3:7" x14ac:dyDescent="0.2">
      <c r="C509" s="82"/>
      <c r="D509" s="82"/>
      <c r="F509" s="82"/>
      <c r="G509" s="83"/>
    </row>
    <row r="510" spans="3:7" x14ac:dyDescent="0.2">
      <c r="C510" s="82"/>
      <c r="D510" s="82"/>
      <c r="F510" s="82"/>
      <c r="G510" s="83"/>
    </row>
    <row r="511" spans="3:7" x14ac:dyDescent="0.2">
      <c r="C511" s="82"/>
      <c r="D511" s="82"/>
      <c r="F511" s="82"/>
      <c r="G511" s="83"/>
    </row>
    <row r="512" spans="3:7" x14ac:dyDescent="0.2">
      <c r="C512" s="82"/>
      <c r="D512" s="82"/>
      <c r="F512" s="82"/>
      <c r="G512" s="83"/>
    </row>
    <row r="513" spans="3:7" x14ac:dyDescent="0.2">
      <c r="C513" s="82"/>
      <c r="D513" s="82"/>
      <c r="F513" s="82"/>
      <c r="G513" s="83"/>
    </row>
    <row r="514" spans="3:7" x14ac:dyDescent="0.2">
      <c r="C514" s="82"/>
      <c r="D514" s="82"/>
      <c r="F514" s="82"/>
      <c r="G514" s="83"/>
    </row>
    <row r="515" spans="3:7" x14ac:dyDescent="0.2">
      <c r="C515" s="82"/>
      <c r="D515" s="82"/>
      <c r="F515" s="82"/>
      <c r="G515" s="83"/>
    </row>
    <row r="516" spans="3:7" x14ac:dyDescent="0.2">
      <c r="C516" s="82"/>
      <c r="D516" s="82"/>
      <c r="F516" s="82"/>
      <c r="G516" s="83"/>
    </row>
    <row r="517" spans="3:7" x14ac:dyDescent="0.2">
      <c r="C517" s="82"/>
      <c r="D517" s="82"/>
      <c r="F517" s="82"/>
      <c r="G517" s="83"/>
    </row>
    <row r="518" spans="3:7" x14ac:dyDescent="0.2">
      <c r="C518" s="82"/>
      <c r="D518" s="82"/>
      <c r="F518" s="82"/>
      <c r="G518" s="83"/>
    </row>
    <row r="519" spans="3:7" x14ac:dyDescent="0.2">
      <c r="C519" s="82"/>
      <c r="D519" s="82"/>
      <c r="F519" s="82"/>
      <c r="G519" s="83"/>
    </row>
    <row r="520" spans="3:7" x14ac:dyDescent="0.2">
      <c r="C520" s="82"/>
      <c r="D520" s="82"/>
      <c r="F520" s="82"/>
      <c r="G520" s="83"/>
    </row>
    <row r="521" spans="3:7" x14ac:dyDescent="0.2">
      <c r="C521" s="82"/>
      <c r="D521" s="82"/>
      <c r="F521" s="82"/>
      <c r="G521" s="83"/>
    </row>
    <row r="522" spans="3:7" x14ac:dyDescent="0.2">
      <c r="C522" s="82"/>
      <c r="D522" s="82"/>
      <c r="F522" s="82"/>
      <c r="G522" s="83"/>
    </row>
    <row r="523" spans="3:7" x14ac:dyDescent="0.2">
      <c r="C523" s="82"/>
      <c r="D523" s="82"/>
      <c r="F523" s="82"/>
      <c r="G523" s="83"/>
    </row>
    <row r="524" spans="3:7" x14ac:dyDescent="0.2">
      <c r="C524" s="82"/>
      <c r="D524" s="82"/>
      <c r="F524" s="82"/>
      <c r="G524" s="83"/>
    </row>
    <row r="525" spans="3:7" x14ac:dyDescent="0.2">
      <c r="C525" s="82"/>
      <c r="D525" s="82"/>
      <c r="F525" s="82"/>
      <c r="G525" s="83"/>
    </row>
    <row r="526" spans="3:7" x14ac:dyDescent="0.2">
      <c r="C526" s="82"/>
      <c r="D526" s="82"/>
      <c r="F526" s="82"/>
      <c r="G526" s="83"/>
    </row>
    <row r="527" spans="3:7" x14ac:dyDescent="0.2">
      <c r="C527" s="82"/>
      <c r="D527" s="82"/>
      <c r="F527" s="82"/>
      <c r="G527" s="83"/>
    </row>
    <row r="528" spans="3:7" x14ac:dyDescent="0.2">
      <c r="C528" s="82"/>
      <c r="D528" s="82"/>
      <c r="F528" s="82"/>
      <c r="G528" s="83"/>
    </row>
    <row r="529" spans="3:7" x14ac:dyDescent="0.2">
      <c r="C529" s="82"/>
      <c r="D529" s="82"/>
      <c r="F529" s="82"/>
      <c r="G529" s="83"/>
    </row>
    <row r="530" spans="3:7" x14ac:dyDescent="0.2">
      <c r="C530" s="82"/>
      <c r="D530" s="82"/>
      <c r="F530" s="82"/>
      <c r="G530" s="83"/>
    </row>
    <row r="531" spans="3:7" x14ac:dyDescent="0.2">
      <c r="C531" s="82"/>
      <c r="D531" s="82"/>
      <c r="F531" s="82"/>
      <c r="G531" s="83"/>
    </row>
    <row r="532" spans="3:7" x14ac:dyDescent="0.2">
      <c r="C532" s="82"/>
      <c r="D532" s="82"/>
      <c r="F532" s="82"/>
      <c r="G532" s="83"/>
    </row>
    <row r="533" spans="3:7" x14ac:dyDescent="0.2">
      <c r="C533" s="82"/>
      <c r="D533" s="82"/>
      <c r="F533" s="82"/>
      <c r="G533" s="83"/>
    </row>
    <row r="534" spans="3:7" x14ac:dyDescent="0.2">
      <c r="C534" s="82"/>
      <c r="D534" s="82"/>
      <c r="F534" s="82"/>
      <c r="G534" s="83"/>
    </row>
    <row r="535" spans="3:7" x14ac:dyDescent="0.2">
      <c r="C535" s="82"/>
      <c r="D535" s="82"/>
      <c r="F535" s="82"/>
      <c r="G535" s="83"/>
    </row>
    <row r="536" spans="3:7" x14ac:dyDescent="0.2">
      <c r="C536" s="82"/>
      <c r="D536" s="82"/>
      <c r="F536" s="82"/>
      <c r="G536" s="83"/>
    </row>
    <row r="537" spans="3:7" x14ac:dyDescent="0.2">
      <c r="C537" s="82"/>
      <c r="D537" s="82"/>
      <c r="F537" s="82"/>
      <c r="G537" s="83"/>
    </row>
    <row r="538" spans="3:7" x14ac:dyDescent="0.2">
      <c r="C538" s="82"/>
      <c r="D538" s="82"/>
      <c r="F538" s="82"/>
      <c r="G538" s="83"/>
    </row>
    <row r="539" spans="3:7" x14ac:dyDescent="0.2">
      <c r="C539" s="82"/>
      <c r="D539" s="82"/>
      <c r="F539" s="82"/>
      <c r="G539" s="83"/>
    </row>
    <row r="540" spans="3:7" x14ac:dyDescent="0.2">
      <c r="C540" s="82"/>
      <c r="D540" s="82"/>
      <c r="F540" s="82"/>
      <c r="G540" s="83"/>
    </row>
    <row r="541" spans="3:7" x14ac:dyDescent="0.2">
      <c r="C541" s="82"/>
      <c r="D541" s="82"/>
      <c r="F541" s="82"/>
      <c r="G541" s="83"/>
    </row>
    <row r="542" spans="3:7" x14ac:dyDescent="0.2">
      <c r="C542" s="82"/>
      <c r="D542" s="82"/>
      <c r="F542" s="82"/>
      <c r="G542" s="83"/>
    </row>
    <row r="543" spans="3:7" x14ac:dyDescent="0.2">
      <c r="C543" s="82"/>
      <c r="D543" s="82"/>
      <c r="F543" s="82"/>
      <c r="G543" s="83"/>
    </row>
    <row r="544" spans="3:7" x14ac:dyDescent="0.2">
      <c r="C544" s="82"/>
      <c r="D544" s="82"/>
      <c r="F544" s="82"/>
      <c r="G544" s="83"/>
    </row>
    <row r="545" spans="3:7" x14ac:dyDescent="0.2">
      <c r="C545" s="82"/>
      <c r="D545" s="82"/>
      <c r="F545" s="82"/>
      <c r="G545" s="83"/>
    </row>
    <row r="546" spans="3:7" x14ac:dyDescent="0.2">
      <c r="C546" s="82"/>
      <c r="D546" s="82"/>
      <c r="F546" s="82"/>
      <c r="G546" s="83"/>
    </row>
    <row r="547" spans="3:7" x14ac:dyDescent="0.2">
      <c r="C547" s="82"/>
      <c r="D547" s="82"/>
      <c r="F547" s="82"/>
      <c r="G547" s="83"/>
    </row>
    <row r="548" spans="3:7" x14ac:dyDescent="0.2">
      <c r="C548" s="82"/>
      <c r="D548" s="82"/>
      <c r="F548" s="82"/>
      <c r="G548" s="83"/>
    </row>
    <row r="549" spans="3:7" x14ac:dyDescent="0.2">
      <c r="C549" s="82"/>
      <c r="D549" s="82"/>
      <c r="F549" s="82"/>
      <c r="G549" s="83"/>
    </row>
    <row r="550" spans="3:7" x14ac:dyDescent="0.2">
      <c r="C550" s="82"/>
      <c r="D550" s="82"/>
      <c r="F550" s="82"/>
      <c r="G550" s="83"/>
    </row>
    <row r="551" spans="3:7" x14ac:dyDescent="0.2">
      <c r="C551" s="82"/>
      <c r="D551" s="82"/>
      <c r="F551" s="82"/>
      <c r="G551" s="83"/>
    </row>
    <row r="552" spans="3:7" x14ac:dyDescent="0.2">
      <c r="C552" s="82"/>
      <c r="D552" s="82"/>
      <c r="F552" s="82"/>
      <c r="G552" s="83"/>
    </row>
    <row r="553" spans="3:7" x14ac:dyDescent="0.2">
      <c r="C553" s="82"/>
      <c r="D553" s="82"/>
      <c r="F553" s="82"/>
      <c r="G553" s="83"/>
    </row>
    <row r="554" spans="3:7" x14ac:dyDescent="0.2">
      <c r="C554" s="82"/>
      <c r="D554" s="82"/>
      <c r="F554" s="82"/>
      <c r="G554" s="83"/>
    </row>
    <row r="555" spans="3:7" x14ac:dyDescent="0.2">
      <c r="C555" s="82"/>
      <c r="D555" s="82"/>
      <c r="F555" s="82"/>
      <c r="G555" s="83"/>
    </row>
    <row r="556" spans="3:7" x14ac:dyDescent="0.2">
      <c r="C556" s="82"/>
      <c r="F556" s="82"/>
      <c r="G556" s="83"/>
    </row>
  </sheetData>
  <autoFilter ref="A10:H341"/>
  <mergeCells count="5">
    <mergeCell ref="A4:G4"/>
    <mergeCell ref="A5:F5"/>
    <mergeCell ref="E1:H1"/>
    <mergeCell ref="E2:H2"/>
    <mergeCell ref="E3:H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2022-10-31T03:35:39Z</cp:lastPrinted>
  <dcterms:created xsi:type="dcterms:W3CDTF">2004-12-14T02:28:06Z</dcterms:created>
  <dcterms:modified xsi:type="dcterms:W3CDTF">2024-03-11T08:30:02Z</dcterms:modified>
</cp:coreProperties>
</file>