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0" windowWidth="12120" windowHeight="6810"/>
  </bookViews>
  <sheets>
    <sheet name="Лист1 (2)" sheetId="3" r:id="rId1"/>
  </sheets>
  <definedNames>
    <definedName name="_xlnm._FilterDatabase" localSheetId="0" hidden="1">'Лист1 (2)'!$A$8:$H$345</definedName>
    <definedName name="_xlnm.Print_Area" localSheetId="0">'Лист1 (2)'!$A$1:$H$345</definedName>
  </definedNames>
  <calcPr calcId="144525"/>
</workbook>
</file>

<file path=xl/calcChain.xml><?xml version="1.0" encoding="utf-8"?>
<calcChain xmlns="http://schemas.openxmlformats.org/spreadsheetml/2006/main">
  <c r="H165" i="3" l="1"/>
  <c r="G165" i="3"/>
  <c r="H164" i="3"/>
  <c r="G164" i="3"/>
  <c r="H163" i="3"/>
  <c r="G163" i="3"/>
  <c r="H162" i="3"/>
  <c r="G162" i="3"/>
  <c r="H161" i="3"/>
  <c r="G161" i="3"/>
  <c r="H300" i="3"/>
  <c r="G300" i="3"/>
  <c r="H237" i="3" l="1"/>
  <c r="H236" i="3" s="1"/>
  <c r="H235" i="3" s="1"/>
  <c r="H234" i="3" s="1"/>
  <c r="H233" i="3" s="1"/>
  <c r="H232" i="3" s="1"/>
  <c r="G237" i="3"/>
  <c r="G236" i="3" s="1"/>
  <c r="G235" i="3" s="1"/>
  <c r="G234" i="3" s="1"/>
  <c r="G233" i="3" s="1"/>
  <c r="G232" i="3" s="1"/>
  <c r="H334" i="3"/>
  <c r="H333" i="3" s="1"/>
  <c r="G334" i="3"/>
  <c r="G333" i="3" s="1"/>
  <c r="H290" i="3"/>
  <c r="H289" i="3" s="1"/>
  <c r="G290" i="3"/>
  <c r="G289" i="3" s="1"/>
  <c r="H123" i="3" l="1"/>
  <c r="G123" i="3"/>
  <c r="H118" i="3"/>
  <c r="H117" i="3" s="1"/>
  <c r="G118" i="3"/>
  <c r="G117" i="3" s="1"/>
  <c r="H178" i="3"/>
  <c r="H177" i="3" s="1"/>
  <c r="H176" i="3" s="1"/>
  <c r="H175" i="3" s="1"/>
  <c r="H174" i="3" s="1"/>
  <c r="G178" i="3"/>
  <c r="G177" i="3" s="1"/>
  <c r="G176" i="3" s="1"/>
  <c r="G175" i="3" s="1"/>
  <c r="G174" i="3" s="1"/>
  <c r="G343" i="3" l="1"/>
  <c r="H343" i="3"/>
  <c r="G341" i="3"/>
  <c r="G340" i="3" s="1"/>
  <c r="G339" i="3" s="1"/>
  <c r="G338" i="3" s="1"/>
  <c r="G337" i="3" s="1"/>
  <c r="G336" i="3" s="1"/>
  <c r="H341" i="3"/>
  <c r="H340" i="3" s="1"/>
  <c r="H339" i="3" s="1"/>
  <c r="H338" i="3" s="1"/>
  <c r="H337" i="3" s="1"/>
  <c r="H336" i="3" s="1"/>
  <c r="G331" i="3"/>
  <c r="H331" i="3"/>
  <c r="G329" i="3"/>
  <c r="G328" i="3" s="1"/>
  <c r="H329" i="3"/>
  <c r="H328" i="3" s="1"/>
  <c r="G326" i="3"/>
  <c r="G325" i="3" s="1"/>
  <c r="H326" i="3"/>
  <c r="H325" i="3" s="1"/>
  <c r="G323" i="3"/>
  <c r="H323" i="3"/>
  <c r="G321" i="3"/>
  <c r="H321" i="3"/>
  <c r="G317" i="3"/>
  <c r="G316" i="3" s="1"/>
  <c r="G315" i="3" s="1"/>
  <c r="H317" i="3"/>
  <c r="H316" i="3" s="1"/>
  <c r="H315" i="3" s="1"/>
  <c r="G311" i="3"/>
  <c r="G310" i="3" s="1"/>
  <c r="G309" i="3" s="1"/>
  <c r="G308" i="3" s="1"/>
  <c r="H311" i="3"/>
  <c r="H310" i="3" s="1"/>
  <c r="H309" i="3" s="1"/>
  <c r="H308" i="3" s="1"/>
  <c r="G306" i="3"/>
  <c r="G305" i="3" s="1"/>
  <c r="H306" i="3"/>
  <c r="H305" i="3" s="1"/>
  <c r="G303" i="3"/>
  <c r="H303" i="3"/>
  <c r="G299" i="3"/>
  <c r="G298" i="3" s="1"/>
  <c r="H299" i="3"/>
  <c r="G296" i="3"/>
  <c r="G295" i="3" s="1"/>
  <c r="H296" i="3"/>
  <c r="H295" i="3" s="1"/>
  <c r="G287" i="3"/>
  <c r="G286" i="3" s="1"/>
  <c r="G284" i="3"/>
  <c r="G283" i="3" s="1"/>
  <c r="H284" i="3"/>
  <c r="H283" i="3" s="1"/>
  <c r="G281" i="3"/>
  <c r="G280" i="3" s="1"/>
  <c r="H281" i="3"/>
  <c r="H280" i="3" s="1"/>
  <c r="G278" i="3"/>
  <c r="G277" i="3" s="1"/>
  <c r="H278" i="3"/>
  <c r="H277" i="3" s="1"/>
  <c r="G275" i="3"/>
  <c r="G274" i="3" s="1"/>
  <c r="H275" i="3"/>
  <c r="H274" i="3" s="1"/>
  <c r="G272" i="3"/>
  <c r="G271" i="3" s="1"/>
  <c r="H272" i="3"/>
  <c r="H271" i="3" s="1"/>
  <c r="G269" i="3"/>
  <c r="G268" i="3" s="1"/>
  <c r="H269" i="3"/>
  <c r="H268" i="3" s="1"/>
  <c r="G266" i="3"/>
  <c r="G265" i="3" s="1"/>
  <c r="H266" i="3"/>
  <c r="H265" i="3" s="1"/>
  <c r="G260" i="3"/>
  <c r="G259" i="3" s="1"/>
  <c r="G257" i="3"/>
  <c r="G256" i="3" s="1"/>
  <c r="H257" i="3"/>
  <c r="H256" i="3" s="1"/>
  <c r="G254" i="3"/>
  <c r="G253" i="3" s="1"/>
  <c r="H254" i="3"/>
  <c r="H253" i="3" s="1"/>
  <c r="G251" i="3"/>
  <c r="G250" i="3" s="1"/>
  <c r="H251" i="3"/>
  <c r="H250" i="3" s="1"/>
  <c r="G264" i="3" l="1"/>
  <c r="H320" i="3"/>
  <c r="H319" i="3" s="1"/>
  <c r="G320" i="3"/>
  <c r="G319" i="3" s="1"/>
  <c r="H314" i="3"/>
  <c r="H313" i="3" s="1"/>
  <c r="G314" i="3"/>
  <c r="G313" i="3" s="1"/>
  <c r="H298" i="3"/>
  <c r="H294" i="3" s="1"/>
  <c r="H293" i="3" s="1"/>
  <c r="H292" i="3" s="1"/>
  <c r="G294" i="3"/>
  <c r="G293" i="3" s="1"/>
  <c r="G292" i="3" s="1"/>
  <c r="G249" i="3"/>
  <c r="G248" i="3" s="1"/>
  <c r="G247" i="3" s="1"/>
  <c r="H243" i="3"/>
  <c r="H242" i="3" s="1"/>
  <c r="H241" i="3" s="1"/>
  <c r="H240" i="3" s="1"/>
  <c r="H239" i="3" s="1"/>
  <c r="G243" i="3"/>
  <c r="G242" i="3" s="1"/>
  <c r="G241" i="3" s="1"/>
  <c r="G240" i="3" s="1"/>
  <c r="G239" i="3" s="1"/>
  <c r="G230" i="3"/>
  <c r="G229" i="3" s="1"/>
  <c r="G228" i="3" s="1"/>
  <c r="G227" i="3" s="1"/>
  <c r="G226" i="3" s="1"/>
  <c r="G225" i="3" s="1"/>
  <c r="H230" i="3"/>
  <c r="H229" i="3" s="1"/>
  <c r="H228" i="3" s="1"/>
  <c r="H227" i="3" s="1"/>
  <c r="H226" i="3" s="1"/>
  <c r="H225" i="3" s="1"/>
  <c r="G223" i="3"/>
  <c r="G222" i="3" s="1"/>
  <c r="H223" i="3"/>
  <c r="H222" i="3" s="1"/>
  <c r="G220" i="3"/>
  <c r="G219" i="3" s="1"/>
  <c r="H220" i="3"/>
  <c r="H219" i="3" s="1"/>
  <c r="G216" i="3"/>
  <c r="H216" i="3"/>
  <c r="G214" i="3"/>
  <c r="G213" i="3" s="1"/>
  <c r="G212" i="3" s="1"/>
  <c r="H214" i="3"/>
  <c r="H213" i="3" s="1"/>
  <c r="H212" i="3" s="1"/>
  <c r="G210" i="3"/>
  <c r="G209" i="3" s="1"/>
  <c r="G208" i="3" s="1"/>
  <c r="H210" i="3"/>
  <c r="H209" i="3" s="1"/>
  <c r="H208" i="3" s="1"/>
  <c r="G201" i="3"/>
  <c r="G200" i="3" s="1"/>
  <c r="G199" i="3" s="1"/>
  <c r="G198" i="3" s="1"/>
  <c r="H201" i="3"/>
  <c r="H200" i="3" s="1"/>
  <c r="H199" i="3" s="1"/>
  <c r="H198" i="3" s="1"/>
  <c r="G196" i="3"/>
  <c r="G195" i="3" s="1"/>
  <c r="H196" i="3"/>
  <c r="H195" i="3" s="1"/>
  <c r="G193" i="3"/>
  <c r="G192" i="3" s="1"/>
  <c r="H193" i="3"/>
  <c r="H192" i="3" s="1"/>
  <c r="G185" i="3"/>
  <c r="G184" i="3" s="1"/>
  <c r="G183" i="3" s="1"/>
  <c r="G182" i="3" s="1"/>
  <c r="G181" i="3" s="1"/>
  <c r="G180" i="3" s="1"/>
  <c r="H185" i="3"/>
  <c r="H184" i="3" s="1"/>
  <c r="H183" i="3" s="1"/>
  <c r="H182" i="3" s="1"/>
  <c r="H181" i="3" s="1"/>
  <c r="H180" i="3" s="1"/>
  <c r="G172" i="3"/>
  <c r="G171" i="3" s="1"/>
  <c r="G170" i="3" s="1"/>
  <c r="G169" i="3" s="1"/>
  <c r="G168" i="3" s="1"/>
  <c r="G167" i="3" s="1"/>
  <c r="H172" i="3"/>
  <c r="H171" i="3" s="1"/>
  <c r="H170" i="3" s="1"/>
  <c r="H169" i="3" s="1"/>
  <c r="H168" i="3" s="1"/>
  <c r="H167" i="3" s="1"/>
  <c r="G159" i="3"/>
  <c r="G158" i="3" s="1"/>
  <c r="G157" i="3" s="1"/>
  <c r="G156" i="3" s="1"/>
  <c r="G155" i="3" s="1"/>
  <c r="H159" i="3"/>
  <c r="H158" i="3" s="1"/>
  <c r="H157" i="3" s="1"/>
  <c r="H156" i="3" s="1"/>
  <c r="H155" i="3" s="1"/>
  <c r="G153" i="3"/>
  <c r="H153" i="3"/>
  <c r="G151" i="3"/>
  <c r="H151" i="3"/>
  <c r="G149" i="3"/>
  <c r="H149" i="3"/>
  <c r="H148" i="3" s="1"/>
  <c r="H147" i="3" s="1"/>
  <c r="H146" i="3" s="1"/>
  <c r="H145" i="3" s="1"/>
  <c r="H144" i="3" s="1"/>
  <c r="G142" i="3"/>
  <c r="G141" i="3" s="1"/>
  <c r="G140" i="3" s="1"/>
  <c r="G139" i="3" s="1"/>
  <c r="H142" i="3"/>
  <c r="H141" i="3" s="1"/>
  <c r="H140" i="3" s="1"/>
  <c r="H139" i="3" s="1"/>
  <c r="G137" i="3"/>
  <c r="G136" i="3" s="1"/>
  <c r="H137" i="3"/>
  <c r="H136" i="3" s="1"/>
  <c r="G134" i="3"/>
  <c r="G133" i="3" s="1"/>
  <c r="H134" i="3"/>
  <c r="H133" i="3" s="1"/>
  <c r="G127" i="3"/>
  <c r="G126" i="3" s="1"/>
  <c r="G125" i="3" s="1"/>
  <c r="H127" i="3"/>
  <c r="H126" i="3" s="1"/>
  <c r="H125" i="3" s="1"/>
  <c r="G121" i="3"/>
  <c r="G120" i="3" s="1"/>
  <c r="G116" i="3" s="1"/>
  <c r="H121" i="3"/>
  <c r="H120" i="3" s="1"/>
  <c r="H116" i="3" s="1"/>
  <c r="G111" i="3"/>
  <c r="G110" i="3" s="1"/>
  <c r="G109" i="3" s="1"/>
  <c r="G108" i="3" s="1"/>
  <c r="G107" i="3" s="1"/>
  <c r="G106" i="3" s="1"/>
  <c r="H111" i="3"/>
  <c r="H110" i="3" s="1"/>
  <c r="H109" i="3" s="1"/>
  <c r="H108" i="3" s="1"/>
  <c r="H107" i="3" s="1"/>
  <c r="H106" i="3" s="1"/>
  <c r="G104" i="3"/>
  <c r="G103" i="3" s="1"/>
  <c r="G102" i="3" s="1"/>
  <c r="H104" i="3"/>
  <c r="H103" i="3" s="1"/>
  <c r="H102" i="3" s="1"/>
  <c r="G100" i="3"/>
  <c r="G99" i="3" s="1"/>
  <c r="G98" i="3" s="1"/>
  <c r="G97" i="3" s="1"/>
  <c r="H100" i="3"/>
  <c r="H99" i="3" s="1"/>
  <c r="H98" i="3" s="1"/>
  <c r="H97" i="3" s="1"/>
  <c r="G93" i="3"/>
  <c r="G92" i="3" s="1"/>
  <c r="H93" i="3"/>
  <c r="H92" i="3" s="1"/>
  <c r="G90" i="3"/>
  <c r="G89" i="3" s="1"/>
  <c r="H90" i="3"/>
  <c r="H89" i="3" s="1"/>
  <c r="G87" i="3"/>
  <c r="G86" i="3" s="1"/>
  <c r="H87" i="3"/>
  <c r="H86" i="3" s="1"/>
  <c r="G84" i="3"/>
  <c r="G83" i="3" s="1"/>
  <c r="H84" i="3"/>
  <c r="H83" i="3" s="1"/>
  <c r="G81" i="3"/>
  <c r="G80" i="3" s="1"/>
  <c r="H81" i="3"/>
  <c r="H80" i="3" s="1"/>
  <c r="G75" i="3"/>
  <c r="G74" i="3" s="1"/>
  <c r="H75" i="3"/>
  <c r="H74" i="3" s="1"/>
  <c r="G72" i="3"/>
  <c r="G71" i="3" s="1"/>
  <c r="H72" i="3"/>
  <c r="H71" i="3" s="1"/>
  <c r="G67" i="3"/>
  <c r="G66" i="3" s="1"/>
  <c r="G65" i="3" s="1"/>
  <c r="G64" i="3" s="1"/>
  <c r="H67" i="3"/>
  <c r="H66" i="3" s="1"/>
  <c r="H65" i="3" s="1"/>
  <c r="H64" i="3" s="1"/>
  <c r="G61" i="3"/>
  <c r="G60" i="3" s="1"/>
  <c r="H61" i="3"/>
  <c r="H60" i="3" s="1"/>
  <c r="G58" i="3"/>
  <c r="G57" i="3" s="1"/>
  <c r="H58" i="3"/>
  <c r="H57" i="3" s="1"/>
  <c r="G51" i="3"/>
  <c r="G50" i="3" s="1"/>
  <c r="G49" i="3" s="1"/>
  <c r="G48" i="3" s="1"/>
  <c r="G47" i="3" s="1"/>
  <c r="G46" i="3" s="1"/>
  <c r="H51" i="3"/>
  <c r="H50" i="3" s="1"/>
  <c r="H49" i="3" s="1"/>
  <c r="H48" i="3" s="1"/>
  <c r="H47" i="3" s="1"/>
  <c r="H46" i="3" s="1"/>
  <c r="G44" i="3"/>
  <c r="G43" i="3" s="1"/>
  <c r="G42" i="3" s="1"/>
  <c r="G41" i="3" s="1"/>
  <c r="G40" i="3" s="1"/>
  <c r="H44" i="3"/>
  <c r="H43" i="3" s="1"/>
  <c r="H42" i="3" s="1"/>
  <c r="H41" i="3" s="1"/>
  <c r="H40" i="3" s="1"/>
  <c r="G38" i="3"/>
  <c r="G37" i="3" s="1"/>
  <c r="G36" i="3" s="1"/>
  <c r="G35" i="3" s="1"/>
  <c r="G34" i="3" s="1"/>
  <c r="H38" i="3"/>
  <c r="H37" i="3" s="1"/>
  <c r="H36" i="3" s="1"/>
  <c r="H35" i="3" s="1"/>
  <c r="H34" i="3" s="1"/>
  <c r="G32" i="3"/>
  <c r="H32" i="3"/>
  <c r="G30" i="3"/>
  <c r="H30" i="3"/>
  <c r="G25" i="3"/>
  <c r="G24" i="3" s="1"/>
  <c r="G23" i="3" s="1"/>
  <c r="H25" i="3"/>
  <c r="H24" i="3" s="1"/>
  <c r="H23" i="3" s="1"/>
  <c r="G21" i="3"/>
  <c r="G20" i="3" s="1"/>
  <c r="H21" i="3"/>
  <c r="H20" i="3" s="1"/>
  <c r="G18" i="3"/>
  <c r="G17" i="3" s="1"/>
  <c r="H18" i="3"/>
  <c r="H17" i="3" s="1"/>
  <c r="G13" i="3"/>
  <c r="G12" i="3" s="1"/>
  <c r="G11" i="3" s="1"/>
  <c r="G10" i="3" s="1"/>
  <c r="H13" i="3"/>
  <c r="H12" i="3" s="1"/>
  <c r="H11" i="3" s="1"/>
  <c r="H10" i="3" s="1"/>
  <c r="H29" i="3" l="1"/>
  <c r="H28" i="3" s="1"/>
  <c r="H27" i="3" s="1"/>
  <c r="G148" i="3"/>
  <c r="G147" i="3" s="1"/>
  <c r="G146" i="3" s="1"/>
  <c r="G145" i="3" s="1"/>
  <c r="G144" i="3" s="1"/>
  <c r="H218" i="3"/>
  <c r="G218" i="3"/>
  <c r="H207" i="3"/>
  <c r="G207" i="3"/>
  <c r="H191" i="3"/>
  <c r="H190" i="3" s="1"/>
  <c r="H189" i="3" s="1"/>
  <c r="H188" i="3" s="1"/>
  <c r="G191" i="3"/>
  <c r="G190" i="3" s="1"/>
  <c r="G189" i="3" s="1"/>
  <c r="G188" i="3" s="1"/>
  <c r="H132" i="3"/>
  <c r="H131" i="3" s="1"/>
  <c r="H130" i="3" s="1"/>
  <c r="H129" i="3" s="1"/>
  <c r="G132" i="3"/>
  <c r="G131" i="3" s="1"/>
  <c r="G130" i="3" s="1"/>
  <c r="G129" i="3" s="1"/>
  <c r="H115" i="3"/>
  <c r="G115" i="3"/>
  <c r="H96" i="3"/>
  <c r="H95" i="3" s="1"/>
  <c r="G96" i="3"/>
  <c r="G95" i="3" s="1"/>
  <c r="H79" i="3"/>
  <c r="H78" i="3" s="1"/>
  <c r="H77" i="3" s="1"/>
  <c r="G79" i="3"/>
  <c r="G78" i="3" s="1"/>
  <c r="G77" i="3" s="1"/>
  <c r="H70" i="3"/>
  <c r="H69" i="3" s="1"/>
  <c r="G70" i="3"/>
  <c r="G69" i="3" s="1"/>
  <c r="G56" i="3"/>
  <c r="G55" i="3" s="1"/>
  <c r="G54" i="3" s="1"/>
  <c r="G53" i="3" s="1"/>
  <c r="H56" i="3"/>
  <c r="H55" i="3" s="1"/>
  <c r="H54" i="3" s="1"/>
  <c r="H53" i="3" s="1"/>
  <c r="G29" i="3"/>
  <c r="G28" i="3" s="1"/>
  <c r="G27" i="3" s="1"/>
  <c r="G16" i="3"/>
  <c r="G15" i="3" s="1"/>
  <c r="H16" i="3"/>
  <c r="H15" i="3" s="1"/>
  <c r="H9" i="3" s="1"/>
  <c r="G206" i="3" l="1"/>
  <c r="G205" i="3" s="1"/>
  <c r="G204" i="3" s="1"/>
  <c r="G203" i="3" s="1"/>
  <c r="H206" i="3"/>
  <c r="H205" i="3" s="1"/>
  <c r="H204" i="3" s="1"/>
  <c r="H203" i="3" s="1"/>
  <c r="G63" i="3"/>
  <c r="G9" i="3"/>
  <c r="H63" i="3"/>
  <c r="H8" i="3" s="1"/>
  <c r="H260" i="3"/>
  <c r="H259" i="3" s="1"/>
  <c r="H249" i="3" s="1"/>
  <c r="H248" i="3" s="1"/>
  <c r="H247" i="3" s="1"/>
  <c r="H287" i="3"/>
  <c r="H286" i="3" s="1"/>
  <c r="H264" i="3" s="1"/>
  <c r="G8" i="3" l="1"/>
  <c r="G263" i="3" l="1"/>
  <c r="G262" i="3" s="1"/>
  <c r="H263" i="3" l="1"/>
  <c r="H262" i="3" s="1"/>
  <c r="G114" i="3" l="1"/>
  <c r="H114" i="3" l="1"/>
  <c r="G187" i="3" l="1"/>
  <c r="G113" i="3" s="1"/>
  <c r="G246" i="3" l="1"/>
  <c r="G245" i="3" l="1"/>
  <c r="G345" i="3" s="1"/>
  <c r="H187" i="3" l="1"/>
  <c r="H113" i="3" s="1"/>
  <c r="H246" i="3" l="1"/>
  <c r="H245" i="3" s="1"/>
  <c r="H345" i="3" s="1"/>
</calcChain>
</file>

<file path=xl/sharedStrings.xml><?xml version="1.0" encoding="utf-8"?>
<sst xmlns="http://schemas.openxmlformats.org/spreadsheetml/2006/main" count="1406" uniqueCount="289">
  <si>
    <t>Наименование показателя</t>
  </si>
  <si>
    <t>Общегосударственные вопросы</t>
  </si>
  <si>
    <t>Центральный аппарат</t>
  </si>
  <si>
    <t>Резервные  фонды</t>
  </si>
  <si>
    <t>Другие общегосударственные вопросы</t>
  </si>
  <si>
    <t>Национальная  экономика</t>
  </si>
  <si>
    <t>Образование</t>
  </si>
  <si>
    <t>Дошкольное образование</t>
  </si>
  <si>
    <t>Детские дошкольные учреждения</t>
  </si>
  <si>
    <t>Общее образование</t>
  </si>
  <si>
    <t>Учреждения по внешкольной работе с детьми</t>
  </si>
  <si>
    <t>Социальная  политика</t>
  </si>
  <si>
    <t>Пенсионное обеспечение</t>
  </si>
  <si>
    <t>Социальное обеспечение населения</t>
  </si>
  <si>
    <t>Итого расходов</t>
  </si>
  <si>
    <t>Национальная безопасность и правоохранительная деятельность</t>
  </si>
  <si>
    <t>Глава муниципального образования</t>
  </si>
  <si>
    <t>РЗ</t>
  </si>
  <si>
    <t>ПР</t>
  </si>
  <si>
    <t>ЦСР</t>
  </si>
  <si>
    <t>ВР</t>
  </si>
  <si>
    <t>Межбюджетные трансферты</t>
  </si>
  <si>
    <t>10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</si>
  <si>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</si>
  <si>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</si>
  <si>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Иные межбюджетные трансферты</t>
  </si>
  <si>
    <t>Охрана семьи и детства</t>
  </si>
  <si>
    <t>12</t>
  </si>
  <si>
    <t>Физическая культура и спорт</t>
  </si>
  <si>
    <t>Реализация других функций, связанных с обеспечением национальной безопасности и правоохранительной деятельности</t>
  </si>
  <si>
    <t>Массовый спорт</t>
  </si>
  <si>
    <t>11</t>
  </si>
  <si>
    <t>Прочие межбюджетные трансферты общего характера</t>
  </si>
  <si>
    <t xml:space="preserve">Выполнение других обязательств государства </t>
  </si>
  <si>
    <t>Уплата налогов, сборов и иных платежей</t>
  </si>
  <si>
    <t>Субвенции</t>
  </si>
  <si>
    <t>Иные бюджетные ассигнования</t>
  </si>
  <si>
    <t>Резервные средства</t>
  </si>
  <si>
    <t>Социальные выплаты гражданам, кроме публичных нормативных актов</t>
  </si>
  <si>
    <t>Субсидии бюджетным учреждениям</t>
  </si>
  <si>
    <t>Иные закупки товаров, работ и услуг для муниципальных нужд</t>
  </si>
  <si>
    <t>Публичные нормативные социальные выплаты гражданам</t>
  </si>
  <si>
    <t>Оценка недвижимости, признание прав и регулирование отношений по муниципальной собственности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</si>
  <si>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</si>
  <si>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</si>
  <si>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Назначение и выплата вознаграждения опекунам (попечителям)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</si>
  <si>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</t>
  </si>
  <si>
    <t>Строительство, модернизация,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</si>
  <si>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Субсидии юридическим лицам (кроме некоммерческих организаций), индивидуальным предпринимателям, физическим лицам</t>
  </si>
  <si>
    <t>800</t>
  </si>
  <si>
    <t>810</t>
  </si>
  <si>
    <t>Социальное обеспечение и иные выплаты населению</t>
  </si>
  <si>
    <t>Функционирование законодательных   (представительных) органов государственной власти и представительных органов муниципальных образований</t>
  </si>
  <si>
    <t>Ежемесячные денежные средства на содержание детей-сирот и детей, оставшихся без попечения родителей в приемных семьях</t>
  </si>
  <si>
    <t>Назначение и выплата вознаграждения приемным родителям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</si>
  <si>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</si>
  <si>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Непрограммная деятельность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</si>
  <si>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</si>
  <si>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</si>
  <si>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</si>
  <si>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</si>
  <si>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Основное мероприятие "Финансовое обеспечение деятельности Комитета по финансам муниципального района "Карымский район"</t>
  </si>
  <si>
    <t>Расходы на выплаты персоналу государственных (муниципальных) учреждений</t>
  </si>
  <si>
    <t>Подпрограмма "Управление муниципальным имуществом"</t>
  </si>
  <si>
    <t>Основное мероприятие "Оценка недвижимости, признание прав и регулирование отношений по муниципальной собственности"</t>
  </si>
  <si>
    <t xml:space="preserve">Основное мероприятие  "Содержание и использование имущества казны муниципального района" </t>
  </si>
  <si>
    <t>Подпрограмма "Развитие системы дошкольного образования"</t>
  </si>
  <si>
    <t>Предоставление субсидий бюджетным, автономным учреждениям и иным некоммерческим организациям</t>
  </si>
  <si>
    <t>Школы, детские сады, школы начальные, неполные средние и средние</t>
  </si>
  <si>
    <t>Непрограммная деятельность</t>
  </si>
  <si>
    <t>Доплаты к пенсиям муниципальных служащих</t>
  </si>
  <si>
    <t>Мероприятия в области физической культуры и спорта</t>
  </si>
  <si>
    <t>Основное мероприятие «Выравнивание уровня бюджетной обеспеченности поселений района»</t>
  </si>
  <si>
    <t>Дотации</t>
  </si>
  <si>
    <t xml:space="preserve">Культура </t>
  </si>
  <si>
    <t>Дополнительное образование детей</t>
  </si>
  <si>
    <t>Библиотечно-досуговые центры</t>
  </si>
  <si>
    <t>Мероприятия в области культуры</t>
  </si>
  <si>
    <t>Обеспечение деятельности финансовых, налоговых и таможенных органов ии органов финансового (финансово- бюджетного)надзора</t>
  </si>
  <si>
    <t>Другие вопросы в области образования</t>
  </si>
  <si>
    <t>Подпрограмма "Обеспечение реализации муниципальной программы"</t>
  </si>
  <si>
    <t>Подпрограмма "Совершенствование социальной поддержки семьи и детей"</t>
  </si>
  <si>
    <t>Учебно-методические кабинеты, централизованные бухгалтерии, группы хозяйственного обслуживания</t>
  </si>
  <si>
    <t>Код ведомства</t>
  </si>
  <si>
    <t>Администрация муниципального района "Карымский район"</t>
  </si>
  <si>
    <t>Совет муниципального района  "Карымский район"</t>
  </si>
  <si>
    <t>Контрольно-счетная палата муниципального района "Карымский район"</t>
  </si>
  <si>
    <t>Комитет по финансам муниципального района "Карымский район"</t>
  </si>
  <si>
    <t>Комитет по управлению имуществом, земельным вопросам и градостроительной деятельности администрации муниципального района "Карымский район"</t>
  </si>
  <si>
    <t>Муниципальное казенное учреждение Комитет образования администрации муниципального района "Карымский район"</t>
  </si>
  <si>
    <t>Подпрограмма «Развитие системы дополнительного образования, отдыха, оздоровления и занятости детей и подростков»</t>
  </si>
  <si>
    <t>Подпрограмма «Обеспечение и совершенствование управления системой образования  и прочие мероприятия в области образования»</t>
  </si>
  <si>
    <t>Основное мероприятие «Осуществление деятельности по ведению бюджетного (бухгалтерского) учета и материально-технического обеспечения  МКУ ЦБО и МТО»</t>
  </si>
  <si>
    <t>Дорожное хозяйство (дорожные фонды)</t>
  </si>
  <si>
    <t>Средства массовой информации</t>
  </si>
  <si>
    <t>Периодическая печать и издательства</t>
  </si>
  <si>
    <t>Учреждения, осуществляющие информирование населения о деятельности и решениях органов власти муниципального района "Карымский район"</t>
  </si>
  <si>
    <t>Субсидии автономным учреждениям</t>
  </si>
  <si>
    <t>Премии и гранты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</si>
  <si>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</si>
  <si>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Другие вопросы в области национальной экономики</t>
  </si>
  <si>
    <t>Подпрограмма "Развитие культуры в муниципальном районе "Карымский район"</t>
  </si>
  <si>
    <t>Подпрограмма "Развитие физической культуры и массового спорта в муниципальном районе "Карымский район"</t>
  </si>
  <si>
    <t>Подпрограмма «Обеспечение деятельности Комитета"</t>
  </si>
  <si>
    <t>Подпрограмма «Содержание и ремонт автомобильных дорог местного значения и искусственных сооружений на них, а также осуществление иной деятельности в области автомобильных дорог муниципального района «Карымский район»</t>
  </si>
  <si>
    <t>Снижение доступности наркотических веществ – производных дикорастущей конопли</t>
  </si>
  <si>
    <t>Внедрение и обеспечение функционирования модели персонифицированного финансирования дополнительного образования детей</t>
  </si>
  <si>
    <t>77 0 00 00000</t>
  </si>
  <si>
    <t>77 0 00 20300</t>
  </si>
  <si>
    <t>77 0 00 92300</t>
  </si>
  <si>
    <t>77 0 00 49101</t>
  </si>
  <si>
    <t>77 0 00 74505</t>
  </si>
  <si>
    <t>77 0 00 20400</t>
  </si>
  <si>
    <t>77 0 00 07050</t>
  </si>
  <si>
    <t>77 0 00 79207</t>
  </si>
  <si>
    <t>77 0 00 00701</t>
  </si>
  <si>
    <t>77 0 00 Г8604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</si>
  <si>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</si>
  <si>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77 0 00 51200</t>
  </si>
  <si>
    <t>13 0 00 00000</t>
  </si>
  <si>
    <t>13 0 00 92305</t>
  </si>
  <si>
    <t>77 0 00 20500</t>
  </si>
  <si>
    <t>Руководитель контрольно-счетной палаты, его заместители и аудиторы</t>
  </si>
  <si>
    <t>77 0 00 77265</t>
  </si>
  <si>
    <t>77 0 00 04927</t>
  </si>
  <si>
    <t>77 0 00 79265</t>
  </si>
  <si>
    <t>2025 год,  тыс.рублей</t>
  </si>
  <si>
    <t>Защита населения и территории  от  чрезвычайных ситуаций природного и техногенного характера, пожарная безопасность</t>
  </si>
  <si>
    <t>Организация бесплатного питания обучающихся с ограниченными возможностями (детей-инвалидов), осваивающих адаптированные образовательные программы в муниципальных общеобразовательных организациях на территории муниципального района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</si>
  <si>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</si>
  <si>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Культура, кинематография</t>
  </si>
  <si>
    <t>Межбюджетные трансферты общего характера бюджетам бюджетной системы Российской  Федерации</t>
  </si>
  <si>
    <t>Субсидии некомерческим организациям (за исключением государственных (муниципальных) учреждений, государственных  корпораций (компаний), публично-правовых компаний)</t>
  </si>
  <si>
    <t>Осуществление  государственных полномочий в сфере труда</t>
  </si>
  <si>
    <t>Осуществление государственного полномочия по созданию административных комиссий в Забайкальском крае</t>
  </si>
  <si>
    <t>Подпрограмма "Развитие системы начального общего, основного общего, среднего общего образования"</t>
  </si>
  <si>
    <t>Подпрограмма «Создание условий для эффективного управления муниципальными финансами, повышение устойчивости бюджетов городских и сельских поселений Карымского района»</t>
  </si>
  <si>
    <t>77 0 00 79202</t>
  </si>
  <si>
    <t>2026 год,  тыс.рублей</t>
  </si>
  <si>
    <t xml:space="preserve">Ведомственная структура расходов бюджета муниципального района "Карымский район" на плановый период 2025 и 2026  годов </t>
  </si>
  <si>
    <t>Разработка проектно-сметной документации для капитального ремонта образовательных организаций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</si>
  <si>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</si>
  <si>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Подпрограмма «Повышение финансовой грамотности населения»</t>
  </si>
  <si>
    <t>Мероприятия в области финансовой грамотности</t>
  </si>
  <si>
    <t>Подпраграмма "Обеспечение реализации муниципальной программы"</t>
  </si>
  <si>
    <t>Муниципальная программа "Профилактика правонарушений на территории муниципального района "Карымский район" на 2024 -2028 годы</t>
  </si>
  <si>
    <t>Муниципальная программа "Управление и распоряжение муниципальной собственностью муниципального района "Карымский район"</t>
  </si>
  <si>
    <t xml:space="preserve">Муниципальная программа "Обеспечение деятельности администрации муниципального района «Карымский район» </t>
  </si>
  <si>
    <t>Муниципальная программа "Развитие системы образования муниципального района "Карымский район"</t>
  </si>
  <si>
    <t xml:space="preserve">Муниципальная программа «Совершенствование системы защиты населения от чрезвычайных ситуаций природного и техногенного характера, обеспечение безопасности  людей на водных объектах на территории муниципального района «Карымский район» </t>
  </si>
  <si>
    <t xml:space="preserve">Муниципальная программа "Развитие культуры, молодежной политики, физической культуры и спорта в муниципальном районе "Карымский район" </t>
  </si>
  <si>
    <t>Муниципальная программа "Управление муниципальными финансами, создание условий для  управления муниципальными финансами, повышение устойчивости бюджетов городских и сельских поселений Карымского района"</t>
  </si>
  <si>
    <t xml:space="preserve">Муниципальная программа "Социальная поддержка граждан муниципального района "Карымский район" </t>
  </si>
  <si>
    <t>Другие вопросы в области социальной политики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</si>
  <si>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</si>
  <si>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</si>
  <si>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Дотации на выравнивание бюджетной обеспеченности субъектов Российской Федерации и муниципальных образований</t>
  </si>
  <si>
    <t>01</t>
  </si>
  <si>
    <t>02</t>
  </si>
  <si>
    <t>100</t>
  </si>
  <si>
    <t>120</t>
  </si>
  <si>
    <t>04</t>
  </si>
  <si>
    <t>03 0 00 00000</t>
  </si>
  <si>
    <t>03 0 00 20400</t>
  </si>
  <si>
    <t>03 0 00 79206</t>
  </si>
  <si>
    <t>13</t>
  </si>
  <si>
    <t>300</t>
  </si>
  <si>
    <t>320</t>
  </si>
  <si>
    <t>850</t>
  </si>
  <si>
    <t>03</t>
  </si>
  <si>
    <t>07 0 00 00000</t>
  </si>
  <si>
    <t>07 0 00 00247</t>
  </si>
  <si>
    <t>110</t>
  </si>
  <si>
    <t>05</t>
  </si>
  <si>
    <t>07</t>
  </si>
  <si>
    <t>09</t>
  </si>
  <si>
    <t>09 0 00 00000</t>
  </si>
  <si>
    <t>09 2 00 00000</t>
  </si>
  <si>
    <t>09 2 00 79211</t>
  </si>
  <si>
    <t>08</t>
  </si>
  <si>
    <t>05 0 00 00000</t>
  </si>
  <si>
    <t>05 1 00 00000</t>
  </si>
  <si>
    <t>05 1 00 00425</t>
  </si>
  <si>
    <t>600</t>
  </si>
  <si>
    <t>610</t>
  </si>
  <si>
    <t>05 1 00 00515</t>
  </si>
  <si>
    <t>310</t>
  </si>
  <si>
    <t>09 1 00 00000</t>
  </si>
  <si>
    <t>09 1 00 72403</t>
  </si>
  <si>
    <t>09 1 00 72404</t>
  </si>
  <si>
    <t>09 1 00 72411</t>
  </si>
  <si>
    <t>09 1 00 72421</t>
  </si>
  <si>
    <t>09 1 00 72431</t>
  </si>
  <si>
    <t>350</t>
  </si>
  <si>
    <t>06</t>
  </si>
  <si>
    <t>200</t>
  </si>
  <si>
    <t>240</t>
  </si>
  <si>
    <t>500</t>
  </si>
  <si>
    <t>530</t>
  </si>
  <si>
    <t>06 0 00 00000</t>
  </si>
  <si>
    <t>06 4 00 00000</t>
  </si>
  <si>
    <t>06 4 01 00000</t>
  </si>
  <si>
    <t>06 4 01 20400</t>
  </si>
  <si>
    <t>06 4 01 79202</t>
  </si>
  <si>
    <t>870</t>
  </si>
  <si>
    <t>06 4 02 00000</t>
  </si>
  <si>
    <t>06 4 02 00452</t>
  </si>
  <si>
    <t>540</t>
  </si>
  <si>
    <t>05 3 00 00000</t>
  </si>
  <si>
    <t>05 3 00 00512</t>
  </si>
  <si>
    <t>14</t>
  </si>
  <si>
    <t>06 2 00 00000</t>
  </si>
  <si>
    <t>06 2 01 00000</t>
  </si>
  <si>
    <t>06 2 01 Д1601</t>
  </si>
  <si>
    <t>510</t>
  </si>
  <si>
    <t>06 2 01 78060</t>
  </si>
  <si>
    <t>01 0 00 00000</t>
  </si>
  <si>
    <t>01 1 00 00000</t>
  </si>
  <si>
    <t>01 1 01 00000</t>
  </si>
  <si>
    <t>01 1 01 90200</t>
  </si>
  <si>
    <t>01 1 02 00000</t>
  </si>
  <si>
    <t>01 1 02 92300</t>
  </si>
  <si>
    <t>01 5 00 00000</t>
  </si>
  <si>
    <t>01 5 00 20400</t>
  </si>
  <si>
    <t>01 5 00 92300</t>
  </si>
  <si>
    <t>01 2 00 00000</t>
  </si>
  <si>
    <t>01 2 00 31502</t>
  </si>
  <si>
    <t>620</t>
  </si>
  <si>
    <t>04 0 00 00000</t>
  </si>
  <si>
    <t>04 1 00 00000</t>
  </si>
  <si>
    <t>04 1 00 00420</t>
  </si>
  <si>
    <t>04 1 00 71201</t>
  </si>
  <si>
    <t>04 1 00 71231</t>
  </si>
  <si>
    <t>04 1 00 71448</t>
  </si>
  <si>
    <t>04 2 00 00000</t>
  </si>
  <si>
    <t>04 2 00 00421</t>
  </si>
  <si>
    <t>04 2 00 01145</t>
  </si>
  <si>
    <t>04 2 00 53030</t>
  </si>
  <si>
    <t>04 2 00 71031</t>
  </si>
  <si>
    <t>04 2 00 71218</t>
  </si>
  <si>
    <t>04 2 00 71219</t>
  </si>
  <si>
    <t>04 2 00 71448</t>
  </si>
  <si>
    <t>04 3 00 00000</t>
  </si>
  <si>
    <t>04 3 00 00423</t>
  </si>
  <si>
    <t>04 3 00 01123</t>
  </si>
  <si>
    <t>630</t>
  </si>
  <si>
    <t>04 3 00 S1101</t>
  </si>
  <si>
    <t>06 5 00 00000</t>
  </si>
  <si>
    <t>06 5 00 00517</t>
  </si>
  <si>
    <t>04 3 00 71432</t>
  </si>
  <si>
    <t>04 4 00 00000</t>
  </si>
  <si>
    <t>04 4 00 00452</t>
  </si>
  <si>
    <t>04 4 00 20400</t>
  </si>
  <si>
    <t>04 4 00 79202</t>
  </si>
  <si>
    <t>04 1 00 71230</t>
  </si>
  <si>
    <t>Приложение №10 к решению Совета муниципального района "Карымский район"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</si>
  <si>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</si>
  <si>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04 2 00 L3040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</si>
  <si>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</si>
  <si>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04 4 EВ 51790</t>
  </si>
  <si>
    <t>Муниципальная программа «Обеспечение доступным и комфортным жильём граждан муниципального района «Карымский район»</t>
  </si>
  <si>
    <t>02 0 00 00000</t>
  </si>
  <si>
    <t>Подпрограмма "Обеспечение доступным и комфортным жильём граждан муниципального района   «Карымский район»"</t>
  </si>
  <si>
    <t>02 1 00 00000</t>
  </si>
  <si>
    <t>Реализация мероприятий по обеспечению жильем молодых семей</t>
  </si>
  <si>
    <t>02 1 00  L4970</t>
  </si>
  <si>
    <t>Социальные выплаты гражданам, кроме публичных нормативных социальных выплат</t>
  </si>
  <si>
    <t>Предоставление единой субвенции местным бюджетам</t>
  </si>
  <si>
    <t>Осуществление мероприятий по администрированию государственных полномочий  при осуществлении деятельности по обращению с животными без владельцев</t>
  </si>
  <si>
    <t>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</t>
  </si>
  <si>
    <t>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</si>
  <si>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</si>
  <si>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</si>
  <si>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начальгого общего образования, образовательные программы основного общего образования,образовательные программы среднего общего образования</t>
  </si>
  <si>
    <t>Обеспечение государственных гарантий реализации прав на получение общедоступного и бесплатного дошкольного 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</si>
  <si>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04 2 00 71202</t>
  </si>
  <si>
    <t>Обеспечение льготным питанием отельных категорий обучающихся в муниципальных общеобразовательных организациях Забайкальского края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</si>
  <si>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граждаг,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</si>
  <si>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>Обеспечение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</si>
  <si>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Осуществление реализации переданных полномочий по обеспечению отдыха, ор-ганизации и обеспечению оздоровления детей в каникулярное время в муници-пальных организациях отдыха детей и их оздоровления</t>
  </si>
  <si>
    <t>Осуществление выплаты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</si>
  <si>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Финансовое обеспечение реализации мероприятий по проведению капитального ремонта жилых помещений отдельных категорий граждан</t>
  </si>
  <si>
    <t>.05</t>
  </si>
  <si>
    <t>.02</t>
  </si>
  <si>
    <t>77 0 00 S4905</t>
  </si>
  <si>
    <t>ЖИЛИЩНО-КОММУНАЛЬНОЕ ХОЗЯЙСТВО</t>
  </si>
  <si>
    <t>Коммунальное хозяйство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</si>
  <si>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</si>
  <si>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 xml:space="preserve">от  "20" ноября 2024 года № 266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</si>
</sst>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9">
    <xf numFmtId="0" fontId="0" fillId="0" borderId="0"/>
    <xf numFmtId="0" fontId="4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2">
      <alignment horizontal="left" wrapText="1"/>
    </xf>
    <xf numFmtId="0" fontId="6" fillId="0" borderId="4">
      <alignment vertical="top" wrapText="1"/>
    </xf>
    <xf numFmtId="1" fontId="7" fillId="0" borderId="4">
      <alignment horizontal="center" vertical="top" shrinkToFit="1"/>
    </xf>
    <xf numFmtId="0" fontId="1" fillId="0" borderId="0"/>
    <xf numFmtId="0" fontId="8" fillId="0" borderId="4">
      <alignment horizontal="left" wrapText="1"/>
    </xf>
  </cellStyleXfs>
  <cellXfs count="39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0" fontId="10" fillId="0" borderId="0" xfId="0" applyFont="1" applyFill="1" applyBorder="1"/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justify" wrapText="1"/>
    </xf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/>
    <xf numFmtId="49" fontId="10" fillId="0" borderId="1" xfId="2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justify"/>
    </xf>
    <xf numFmtId="0" fontId="11" fillId="0" borderId="4" xfId="5" applyNumberFormat="1" applyFont="1" applyFill="1" applyAlignment="1" applyProtection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0" fontId="10" fillId="0" borderId="1" xfId="4" applyNumberFormat="1" applyFont="1" applyFill="1" applyBorder="1" applyAlignment="1" applyProtection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1" xfId="7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5" xfId="8" applyNumberFormat="1" applyFont="1" applyFill="1" applyBorder="1" applyAlignment="1" applyProtection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1" fontId="10" fillId="0" borderId="4" xfId="6" applyNumberFormat="1" applyFont="1" applyFill="1" applyAlignment="1" applyProtection="1">
      <alignment horizontal="center" shrinkToFit="1"/>
    </xf>
    <xf numFmtId="0" fontId="10" fillId="0" borderId="0" xfId="0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9">
    <cellStyle name="xl27" xfId="8"/>
    <cellStyle name="xl31" xfId="5"/>
    <cellStyle name="xl33" xfId="6"/>
    <cellStyle name="xl73" xfId="4"/>
    <cellStyle name="Обычный" xfId="0" builtinId="0"/>
    <cellStyle name="Обычный 2" xfId="1"/>
    <cellStyle name="Обычный 5" xfId="7"/>
    <cellStyle name="Обычный_Приложения 8, 9, 10 (1)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0"/>
  <sheetViews>
    <sheetView tabSelected="1" view="pageBreakPreview" zoomScale="75" zoomScaleNormal="75" zoomScaleSheetLayoutView="75" workbookViewId="0">
      <selection activeCell="E2" sqref="E2:H2"/>
    </sheetView>
  </sheetViews>
  <sheetFormatPr defaultColWidth="9.140625" defaultRowHeight="15.75" x14ac:dyDescent="0.25"/>
  <cols>
    <col min="1" max="1" width="45.7109375" style="22" customWidth="1"/>
    <col min="2" max="2" width="10.42578125" style="3" customWidth="1"/>
    <col min="3" max="3" width="7.85546875" style="4" customWidth="1"/>
    <col min="4" max="4" width="10.28515625" style="4" customWidth="1"/>
    <col min="5" max="5" width="17.140625" style="17" customWidth="1"/>
    <col min="6" max="6" width="10.85546875" style="4" customWidth="1"/>
    <col min="7" max="7" width="19" style="17" customWidth="1"/>
    <col min="8" max="8" width="16.28515625" style="17" customWidth="1"/>
    <col min="9" max="16384" width="9.140625" style="4"/>
  </cols>
  <sheetData>
    <row r="1" spans="1:8" ht="42" customHeight="1" x14ac:dyDescent="0.25">
      <c r="E1" s="35" t="s">
        <v>255</v>
      </c>
      <c r="F1" s="35"/>
      <c r="G1" s="35"/>
      <c r="H1" s="35"/>
    </row>
    <row r="2" spans="1:8" ht="15.75" customHeight="1" x14ac:dyDescent="0.25">
      <c r="E2" s="36" t="s">
        <v>288</v>
      </c>
      <c r="F2" s="36"/>
      <c r="G2" s="36"/>
      <c r="H2" s="36"/>
    </row>
    <row r="3" spans="1:8" x14ac:dyDescent="0.25">
      <c r="F3" s="5"/>
      <c r="G3" s="32"/>
    </row>
    <row r="4" spans="1:8" ht="42.75" customHeight="1" x14ac:dyDescent="0.25">
      <c r="A4" s="37" t="s">
        <v>139</v>
      </c>
      <c r="B4" s="37"/>
      <c r="C4" s="37"/>
      <c r="D4" s="37"/>
      <c r="E4" s="37"/>
      <c r="F4" s="37"/>
      <c r="G4" s="37"/>
      <c r="H4" s="38"/>
    </row>
    <row r="5" spans="1:8" ht="15.75" customHeight="1" x14ac:dyDescent="0.25">
      <c r="A5" s="34"/>
      <c r="B5" s="34"/>
      <c r="C5" s="34"/>
      <c r="D5" s="34"/>
      <c r="E5" s="34"/>
      <c r="F5" s="34"/>
      <c r="G5" s="18"/>
    </row>
    <row r="6" spans="1:8" ht="58.5" customHeight="1" x14ac:dyDescent="0.25">
      <c r="A6" s="1" t="s">
        <v>0</v>
      </c>
      <c r="B6" s="1" t="s">
        <v>83</v>
      </c>
      <c r="C6" s="1" t="s">
        <v>17</v>
      </c>
      <c r="D6" s="1" t="s">
        <v>18</v>
      </c>
      <c r="E6" s="1" t="s">
        <v>19</v>
      </c>
      <c r="F6" s="1" t="s">
        <v>20</v>
      </c>
      <c r="G6" s="6" t="s">
        <v>126</v>
      </c>
      <c r="H6" s="6" t="s">
        <v>138</v>
      </c>
    </row>
    <row r="7" spans="1:8" ht="13.5" customHeight="1" x14ac:dyDescent="0.25">
      <c r="A7" s="1">
        <v>1</v>
      </c>
      <c r="B7" s="7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ht="31.5" x14ac:dyDescent="0.25">
      <c r="A8" s="23" t="s">
        <v>84</v>
      </c>
      <c r="B8" s="7">
        <v>901</v>
      </c>
      <c r="C8" s="2"/>
      <c r="D8" s="2"/>
      <c r="E8" s="2"/>
      <c r="F8" s="2"/>
      <c r="G8" s="33">
        <f t="shared" ref="G8:H8" si="0">G9+G34+G46+G53+G63+G40</f>
        <v>72784.800000000003</v>
      </c>
      <c r="H8" s="33">
        <f t="shared" si="0"/>
        <v>73268</v>
      </c>
    </row>
    <row r="9" spans="1:8" x14ac:dyDescent="0.25">
      <c r="A9" s="21" t="s">
        <v>1</v>
      </c>
      <c r="B9" s="9"/>
      <c r="C9" s="2" t="s">
        <v>157</v>
      </c>
      <c r="D9" s="2"/>
      <c r="E9" s="2"/>
      <c r="F9" s="2"/>
      <c r="G9" s="33">
        <f t="shared" ref="G9:H9" si="1">G15+G10+G27</f>
        <v>20998.699999999997</v>
      </c>
      <c r="H9" s="33">
        <f t="shared" si="1"/>
        <v>20913.8</v>
      </c>
    </row>
    <row r="10" spans="1:8" ht="47.25" x14ac:dyDescent="0.25">
      <c r="A10" s="21" t="s">
        <v>155</v>
      </c>
      <c r="B10" s="9"/>
      <c r="C10" s="2" t="s">
        <v>157</v>
      </c>
      <c r="D10" s="2" t="s">
        <v>158</v>
      </c>
      <c r="E10" s="2"/>
      <c r="F10" s="2"/>
      <c r="G10" s="33">
        <f t="shared" ref="G10:H13" si="2">G11</f>
        <v>2565.6</v>
      </c>
      <c r="H10" s="33">
        <f t="shared" si="2"/>
        <v>2565.6</v>
      </c>
    </row>
    <row r="11" spans="1:8" x14ac:dyDescent="0.25">
      <c r="A11" s="21" t="s">
        <v>56</v>
      </c>
      <c r="B11" s="9"/>
      <c r="C11" s="2" t="s">
        <v>157</v>
      </c>
      <c r="D11" s="2" t="s">
        <v>158</v>
      </c>
      <c r="E11" s="2" t="s">
        <v>107</v>
      </c>
      <c r="F11" s="2"/>
      <c r="G11" s="33">
        <f t="shared" si="2"/>
        <v>2565.6</v>
      </c>
      <c r="H11" s="33">
        <f t="shared" si="2"/>
        <v>2565.6</v>
      </c>
    </row>
    <row r="12" spans="1:8" x14ac:dyDescent="0.25">
      <c r="A12" s="21" t="s">
        <v>16</v>
      </c>
      <c r="B12" s="9"/>
      <c r="C12" s="2" t="s">
        <v>157</v>
      </c>
      <c r="D12" s="2" t="s">
        <v>158</v>
      </c>
      <c r="E12" s="2" t="s">
        <v>108</v>
      </c>
      <c r="F12" s="2"/>
      <c r="G12" s="33">
        <f t="shared" si="2"/>
        <v>2565.6</v>
      </c>
      <c r="H12" s="33">
        <f t="shared" si="2"/>
        <v>2565.6</v>
      </c>
    </row>
    <row r="13" spans="1:8" ht="94.5" x14ac:dyDescent="0.25">
      <c r="A13" s="21" t="s">
        <v>57</v>
      </c>
      <c r="B13" s="9"/>
      <c r="C13" s="2" t="s">
        <v>157</v>
      </c>
      <c r="D13" s="2" t="s">
        <v>158</v>
      </c>
      <c r="E13" s="2" t="s">
        <v>108</v>
      </c>
      <c r="F13" s="2" t="s">
        <v>159</v>
      </c>
      <c r="G13" s="33">
        <f t="shared" si="2"/>
        <v>2565.6</v>
      </c>
      <c r="H13" s="33">
        <f t="shared" si="2"/>
        <v>2565.6</v>
      </c>
    </row>
    <row r="14" spans="1:8" ht="31.5" x14ac:dyDescent="0.25">
      <c r="A14" s="21" t="s">
        <v>58</v>
      </c>
      <c r="B14" s="9"/>
      <c r="C14" s="2" t="s">
        <v>157</v>
      </c>
      <c r="D14" s="2" t="s">
        <v>158</v>
      </c>
      <c r="E14" s="2" t="s">
        <v>108</v>
      </c>
      <c r="F14" s="2" t="s">
        <v>160</v>
      </c>
      <c r="G14" s="33">
        <v>2565.6</v>
      </c>
      <c r="H14" s="33">
        <v>2565.6</v>
      </c>
    </row>
    <row r="15" spans="1:8" ht="78.75" x14ac:dyDescent="0.25">
      <c r="A15" s="21" t="s">
        <v>154</v>
      </c>
      <c r="B15" s="9"/>
      <c r="C15" s="2" t="s">
        <v>157</v>
      </c>
      <c r="D15" s="2" t="s">
        <v>161</v>
      </c>
      <c r="E15" s="2"/>
      <c r="F15" s="2"/>
      <c r="G15" s="33">
        <f t="shared" ref="G15:H15" si="3">G16+G23</f>
        <v>18348.599999999999</v>
      </c>
      <c r="H15" s="33">
        <f t="shared" si="3"/>
        <v>18263.7</v>
      </c>
    </row>
    <row r="16" spans="1:8" ht="57.75" customHeight="1" x14ac:dyDescent="0.25">
      <c r="A16" s="21" t="s">
        <v>147</v>
      </c>
      <c r="B16" s="9"/>
      <c r="C16" s="2" t="s">
        <v>157</v>
      </c>
      <c r="D16" s="2" t="s">
        <v>161</v>
      </c>
      <c r="E16" s="2" t="s">
        <v>162</v>
      </c>
      <c r="F16" s="2"/>
      <c r="G16" s="33">
        <f t="shared" ref="G16:H16" si="4">G17+G20</f>
        <v>16918.3</v>
      </c>
      <c r="H16" s="33">
        <f t="shared" si="4"/>
        <v>16920.2</v>
      </c>
    </row>
    <row r="17" spans="1:8" x14ac:dyDescent="0.25">
      <c r="A17" s="21" t="s">
        <v>2</v>
      </c>
      <c r="B17" s="9"/>
      <c r="C17" s="2" t="s">
        <v>157</v>
      </c>
      <c r="D17" s="2" t="s">
        <v>161</v>
      </c>
      <c r="E17" s="2" t="s">
        <v>163</v>
      </c>
      <c r="F17" s="2"/>
      <c r="G17" s="33">
        <f t="shared" ref="G17:H18" si="5">G18</f>
        <v>16154</v>
      </c>
      <c r="H17" s="33">
        <f t="shared" si="5"/>
        <v>16154</v>
      </c>
    </row>
    <row r="18" spans="1:8" ht="94.5" x14ac:dyDescent="0.25">
      <c r="A18" s="21" t="s">
        <v>57</v>
      </c>
      <c r="B18" s="10"/>
      <c r="C18" s="2" t="s">
        <v>157</v>
      </c>
      <c r="D18" s="2" t="s">
        <v>161</v>
      </c>
      <c r="E18" s="2" t="s">
        <v>163</v>
      </c>
      <c r="F18" s="2" t="s">
        <v>159</v>
      </c>
      <c r="G18" s="33">
        <f t="shared" si="5"/>
        <v>16154</v>
      </c>
      <c r="H18" s="33">
        <f t="shared" si="5"/>
        <v>16154</v>
      </c>
    </row>
    <row r="19" spans="1:8" ht="31.5" x14ac:dyDescent="0.25">
      <c r="A19" s="21" t="s">
        <v>58</v>
      </c>
      <c r="B19" s="10"/>
      <c r="C19" s="2" t="s">
        <v>157</v>
      </c>
      <c r="D19" s="2" t="s">
        <v>161</v>
      </c>
      <c r="E19" s="2" t="s">
        <v>163</v>
      </c>
      <c r="F19" s="2" t="s">
        <v>160</v>
      </c>
      <c r="G19" s="33">
        <v>16154</v>
      </c>
      <c r="H19" s="33">
        <v>16154</v>
      </c>
    </row>
    <row r="20" spans="1:8" ht="31.5" x14ac:dyDescent="0.25">
      <c r="A20" s="21" t="s">
        <v>133</v>
      </c>
      <c r="B20" s="10"/>
      <c r="C20" s="2" t="s">
        <v>157</v>
      </c>
      <c r="D20" s="2" t="s">
        <v>161</v>
      </c>
      <c r="E20" s="2" t="s">
        <v>164</v>
      </c>
      <c r="F20" s="2"/>
      <c r="G20" s="33">
        <f t="shared" ref="G20:H21" si="6">G21</f>
        <v>764.3</v>
      </c>
      <c r="H20" s="33">
        <f t="shared" si="6"/>
        <v>766.2</v>
      </c>
    </row>
    <row r="21" spans="1:8" ht="94.5" x14ac:dyDescent="0.25">
      <c r="A21" s="21" t="s">
        <v>57</v>
      </c>
      <c r="B21" s="10"/>
      <c r="C21" s="2" t="s">
        <v>157</v>
      </c>
      <c r="D21" s="2" t="s">
        <v>161</v>
      </c>
      <c r="E21" s="2" t="s">
        <v>164</v>
      </c>
      <c r="F21" s="2" t="s">
        <v>159</v>
      </c>
      <c r="G21" s="33">
        <f t="shared" si="6"/>
        <v>764.3</v>
      </c>
      <c r="H21" s="33">
        <f t="shared" si="6"/>
        <v>766.2</v>
      </c>
    </row>
    <row r="22" spans="1:8" ht="31.5" x14ac:dyDescent="0.25">
      <c r="A22" s="21" t="s">
        <v>58</v>
      </c>
      <c r="B22" s="10"/>
      <c r="C22" s="2" t="s">
        <v>157</v>
      </c>
      <c r="D22" s="2" t="s">
        <v>161</v>
      </c>
      <c r="E22" s="2" t="s">
        <v>164</v>
      </c>
      <c r="F22" s="2" t="s">
        <v>160</v>
      </c>
      <c r="G22" s="33">
        <v>764.3</v>
      </c>
      <c r="H22" s="33">
        <v>766.2</v>
      </c>
    </row>
    <row r="23" spans="1:8" x14ac:dyDescent="0.25">
      <c r="A23" s="21" t="s">
        <v>56</v>
      </c>
      <c r="B23" s="10"/>
      <c r="C23" s="2" t="s">
        <v>157</v>
      </c>
      <c r="D23" s="2" t="s">
        <v>161</v>
      </c>
      <c r="E23" s="2" t="s">
        <v>107</v>
      </c>
      <c r="F23" s="2"/>
      <c r="G23" s="33">
        <f t="shared" ref="G23:H25" si="7">G24</f>
        <v>1430.3</v>
      </c>
      <c r="H23" s="33">
        <f t="shared" si="7"/>
        <v>1343.5</v>
      </c>
    </row>
    <row r="24" spans="1:8" ht="31.5" x14ac:dyDescent="0.25">
      <c r="A24" s="21" t="s">
        <v>267</v>
      </c>
      <c r="B24" s="10"/>
      <c r="C24" s="2" t="s">
        <v>157</v>
      </c>
      <c r="D24" s="2" t="s">
        <v>161</v>
      </c>
      <c r="E24" s="2" t="s">
        <v>137</v>
      </c>
      <c r="F24" s="2"/>
      <c r="G24" s="33">
        <f t="shared" si="7"/>
        <v>1430.3</v>
      </c>
      <c r="H24" s="33">
        <f t="shared" si="7"/>
        <v>1343.5</v>
      </c>
    </row>
    <row r="25" spans="1:8" ht="94.5" x14ac:dyDescent="0.25">
      <c r="A25" s="21" t="s">
        <v>57</v>
      </c>
      <c r="B25" s="10"/>
      <c r="C25" s="2" t="s">
        <v>157</v>
      </c>
      <c r="D25" s="2" t="s">
        <v>161</v>
      </c>
      <c r="E25" s="2" t="s">
        <v>137</v>
      </c>
      <c r="F25" s="2" t="s">
        <v>159</v>
      </c>
      <c r="G25" s="33">
        <f t="shared" si="7"/>
        <v>1430.3</v>
      </c>
      <c r="H25" s="33">
        <f t="shared" si="7"/>
        <v>1343.5</v>
      </c>
    </row>
    <row r="26" spans="1:8" ht="31.5" x14ac:dyDescent="0.25">
      <c r="A26" s="21" t="s">
        <v>58</v>
      </c>
      <c r="B26" s="10"/>
      <c r="C26" s="2" t="s">
        <v>157</v>
      </c>
      <c r="D26" s="2" t="s">
        <v>161</v>
      </c>
      <c r="E26" s="2" t="s">
        <v>137</v>
      </c>
      <c r="F26" s="2" t="s">
        <v>160</v>
      </c>
      <c r="G26" s="33">
        <v>1430.3</v>
      </c>
      <c r="H26" s="33">
        <v>1343.5</v>
      </c>
    </row>
    <row r="27" spans="1:8" x14ac:dyDescent="0.25">
      <c r="A27" s="21" t="s">
        <v>4</v>
      </c>
      <c r="B27" s="10"/>
      <c r="C27" s="2" t="s">
        <v>157</v>
      </c>
      <c r="D27" s="2" t="s">
        <v>165</v>
      </c>
      <c r="E27" s="2"/>
      <c r="F27" s="2"/>
      <c r="G27" s="33">
        <f t="shared" ref="G27:H30" si="8">G28</f>
        <v>84.5</v>
      </c>
      <c r="H27" s="33">
        <f t="shared" si="8"/>
        <v>84.5</v>
      </c>
    </row>
    <row r="28" spans="1:8" x14ac:dyDescent="0.25">
      <c r="A28" s="21" t="s">
        <v>56</v>
      </c>
      <c r="B28" s="10"/>
      <c r="C28" s="2" t="s">
        <v>157</v>
      </c>
      <c r="D28" s="2" t="s">
        <v>165</v>
      </c>
      <c r="E28" s="2" t="s">
        <v>107</v>
      </c>
      <c r="F28" s="2"/>
      <c r="G28" s="33">
        <f t="shared" si="8"/>
        <v>84.5</v>
      </c>
      <c r="H28" s="33">
        <f t="shared" si="8"/>
        <v>84.5</v>
      </c>
    </row>
    <row r="29" spans="1:8" ht="31.5" x14ac:dyDescent="0.25">
      <c r="A29" s="21" t="s">
        <v>33</v>
      </c>
      <c r="B29" s="10"/>
      <c r="C29" s="2" t="s">
        <v>157</v>
      </c>
      <c r="D29" s="2" t="s">
        <v>165</v>
      </c>
      <c r="E29" s="2" t="s">
        <v>109</v>
      </c>
      <c r="F29" s="2"/>
      <c r="G29" s="33">
        <f t="shared" ref="G29:H29" si="9">G30+G32</f>
        <v>84.5</v>
      </c>
      <c r="H29" s="33">
        <f t="shared" si="9"/>
        <v>84.5</v>
      </c>
    </row>
    <row r="30" spans="1:8" ht="31.5" x14ac:dyDescent="0.25">
      <c r="A30" s="21" t="s">
        <v>51</v>
      </c>
      <c r="B30" s="10"/>
      <c r="C30" s="2" t="s">
        <v>157</v>
      </c>
      <c r="D30" s="2" t="s">
        <v>165</v>
      </c>
      <c r="E30" s="2" t="s">
        <v>109</v>
      </c>
      <c r="F30" s="2" t="s">
        <v>166</v>
      </c>
      <c r="G30" s="33">
        <f t="shared" si="8"/>
        <v>34.5</v>
      </c>
      <c r="H30" s="33">
        <f t="shared" si="8"/>
        <v>34.5</v>
      </c>
    </row>
    <row r="31" spans="1:8" ht="31.5" x14ac:dyDescent="0.25">
      <c r="A31" s="21" t="s">
        <v>38</v>
      </c>
      <c r="B31" s="10"/>
      <c r="C31" s="2" t="s">
        <v>157</v>
      </c>
      <c r="D31" s="2" t="s">
        <v>165</v>
      </c>
      <c r="E31" s="2" t="s">
        <v>109</v>
      </c>
      <c r="F31" s="2" t="s">
        <v>167</v>
      </c>
      <c r="G31" s="33">
        <v>34.5</v>
      </c>
      <c r="H31" s="33">
        <v>34.5</v>
      </c>
    </row>
    <row r="32" spans="1:8" x14ac:dyDescent="0.25">
      <c r="A32" s="21" t="s">
        <v>36</v>
      </c>
      <c r="B32" s="10"/>
      <c r="C32" s="2" t="s">
        <v>157</v>
      </c>
      <c r="D32" s="2" t="s">
        <v>165</v>
      </c>
      <c r="E32" s="2" t="s">
        <v>109</v>
      </c>
      <c r="F32" s="2" t="s">
        <v>49</v>
      </c>
      <c r="G32" s="33">
        <f t="shared" ref="G32:H32" si="10">G33</f>
        <v>50</v>
      </c>
      <c r="H32" s="33">
        <f t="shared" si="10"/>
        <v>50</v>
      </c>
    </row>
    <row r="33" spans="1:8" x14ac:dyDescent="0.25">
      <c r="A33" s="21" t="s">
        <v>34</v>
      </c>
      <c r="B33" s="10"/>
      <c r="C33" s="2" t="s">
        <v>157</v>
      </c>
      <c r="D33" s="2" t="s">
        <v>165</v>
      </c>
      <c r="E33" s="2" t="s">
        <v>109</v>
      </c>
      <c r="F33" s="2" t="s">
        <v>168</v>
      </c>
      <c r="G33" s="33">
        <v>50</v>
      </c>
      <c r="H33" s="33">
        <v>50</v>
      </c>
    </row>
    <row r="34" spans="1:8" ht="31.5" x14ac:dyDescent="0.25">
      <c r="A34" s="21" t="s">
        <v>15</v>
      </c>
      <c r="B34" s="9"/>
      <c r="C34" s="2" t="s">
        <v>169</v>
      </c>
      <c r="D34" s="2"/>
      <c r="E34" s="2"/>
      <c r="F34" s="2"/>
      <c r="G34" s="33">
        <f t="shared" ref="G34:H38" si="11">G35</f>
        <v>4557.5</v>
      </c>
      <c r="H34" s="33">
        <f t="shared" si="11"/>
        <v>4557.5</v>
      </c>
    </row>
    <row r="35" spans="1:8" ht="63" x14ac:dyDescent="0.25">
      <c r="A35" s="21" t="s">
        <v>127</v>
      </c>
      <c r="B35" s="9"/>
      <c r="C35" s="2" t="s">
        <v>169</v>
      </c>
      <c r="D35" s="2" t="s">
        <v>22</v>
      </c>
      <c r="E35" s="2"/>
      <c r="F35" s="2"/>
      <c r="G35" s="33">
        <f t="shared" si="11"/>
        <v>4557.5</v>
      </c>
      <c r="H35" s="33">
        <f t="shared" si="11"/>
        <v>4557.5</v>
      </c>
    </row>
    <row r="36" spans="1:8" ht="126" x14ac:dyDescent="0.25">
      <c r="A36" s="21" t="s">
        <v>149</v>
      </c>
      <c r="B36" s="9"/>
      <c r="C36" s="2" t="s">
        <v>169</v>
      </c>
      <c r="D36" s="2" t="s">
        <v>22</v>
      </c>
      <c r="E36" s="2" t="s">
        <v>170</v>
      </c>
      <c r="F36" s="2"/>
      <c r="G36" s="33">
        <f t="shared" si="11"/>
        <v>4557.5</v>
      </c>
      <c r="H36" s="33">
        <f t="shared" si="11"/>
        <v>4557.5</v>
      </c>
    </row>
    <row r="37" spans="1:8" ht="47.25" x14ac:dyDescent="0.25">
      <c r="A37" s="21" t="s">
        <v>29</v>
      </c>
      <c r="B37" s="9"/>
      <c r="C37" s="2" t="s">
        <v>169</v>
      </c>
      <c r="D37" s="2" t="s">
        <v>22</v>
      </c>
      <c r="E37" s="2" t="s">
        <v>171</v>
      </c>
      <c r="F37" s="2"/>
      <c r="G37" s="33">
        <f t="shared" si="11"/>
        <v>4557.5</v>
      </c>
      <c r="H37" s="33">
        <f t="shared" si="11"/>
        <v>4557.5</v>
      </c>
    </row>
    <row r="38" spans="1:8" ht="94.5" x14ac:dyDescent="0.25">
      <c r="A38" s="21" t="s">
        <v>57</v>
      </c>
      <c r="B38" s="10"/>
      <c r="C38" s="2" t="s">
        <v>169</v>
      </c>
      <c r="D38" s="2" t="s">
        <v>22</v>
      </c>
      <c r="E38" s="2" t="s">
        <v>171</v>
      </c>
      <c r="F38" s="2" t="s">
        <v>159</v>
      </c>
      <c r="G38" s="33">
        <f t="shared" si="11"/>
        <v>4557.5</v>
      </c>
      <c r="H38" s="33">
        <f t="shared" si="11"/>
        <v>4557.5</v>
      </c>
    </row>
    <row r="39" spans="1:8" ht="47.25" x14ac:dyDescent="0.25">
      <c r="A39" s="21" t="s">
        <v>62</v>
      </c>
      <c r="B39" s="9"/>
      <c r="C39" s="2" t="s">
        <v>169</v>
      </c>
      <c r="D39" s="2" t="s">
        <v>22</v>
      </c>
      <c r="E39" s="2" t="s">
        <v>171</v>
      </c>
      <c r="F39" s="2" t="s">
        <v>172</v>
      </c>
      <c r="G39" s="33">
        <v>4557.5</v>
      </c>
      <c r="H39" s="33">
        <v>4557.5</v>
      </c>
    </row>
    <row r="40" spans="1:8" x14ac:dyDescent="0.25">
      <c r="A40" s="21" t="s">
        <v>5</v>
      </c>
      <c r="B40" s="9"/>
      <c r="C40" s="2" t="s">
        <v>161</v>
      </c>
      <c r="D40" s="2"/>
      <c r="E40" s="2"/>
      <c r="F40" s="2"/>
      <c r="G40" s="33">
        <f t="shared" ref="G40:H44" si="12">G41</f>
        <v>127.8</v>
      </c>
      <c r="H40" s="33">
        <f t="shared" si="12"/>
        <v>125.6</v>
      </c>
    </row>
    <row r="41" spans="1:8" ht="31.5" x14ac:dyDescent="0.25">
      <c r="A41" s="21" t="s">
        <v>100</v>
      </c>
      <c r="B41" s="9"/>
      <c r="C41" s="13" t="s">
        <v>161</v>
      </c>
      <c r="D41" s="13" t="s">
        <v>173</v>
      </c>
      <c r="E41" s="2"/>
      <c r="F41" s="2"/>
      <c r="G41" s="33">
        <f t="shared" si="12"/>
        <v>127.8</v>
      </c>
      <c r="H41" s="33">
        <f t="shared" si="12"/>
        <v>125.6</v>
      </c>
    </row>
    <row r="42" spans="1:8" x14ac:dyDescent="0.25">
      <c r="A42" s="21" t="s">
        <v>69</v>
      </c>
      <c r="B42" s="9"/>
      <c r="C42" s="13" t="s">
        <v>161</v>
      </c>
      <c r="D42" s="13" t="s">
        <v>173</v>
      </c>
      <c r="E42" s="2" t="s">
        <v>107</v>
      </c>
      <c r="F42" s="2"/>
      <c r="G42" s="33">
        <f t="shared" si="12"/>
        <v>127.8</v>
      </c>
      <c r="H42" s="33">
        <f t="shared" si="12"/>
        <v>125.6</v>
      </c>
    </row>
    <row r="43" spans="1:8" ht="78.75" x14ac:dyDescent="0.25">
      <c r="A43" s="21" t="s">
        <v>268</v>
      </c>
      <c r="B43" s="9"/>
      <c r="C43" s="13" t="s">
        <v>161</v>
      </c>
      <c r="D43" s="13" t="s">
        <v>173</v>
      </c>
      <c r="E43" s="2" t="s">
        <v>125</v>
      </c>
      <c r="F43" s="2"/>
      <c r="G43" s="33">
        <f t="shared" si="12"/>
        <v>127.8</v>
      </c>
      <c r="H43" s="33">
        <f t="shared" si="12"/>
        <v>125.6</v>
      </c>
    </row>
    <row r="44" spans="1:8" ht="94.5" x14ac:dyDescent="0.25">
      <c r="A44" s="21" t="s">
        <v>57</v>
      </c>
      <c r="B44" s="9"/>
      <c r="C44" s="13" t="s">
        <v>161</v>
      </c>
      <c r="D44" s="13" t="s">
        <v>173</v>
      </c>
      <c r="E44" s="2" t="s">
        <v>125</v>
      </c>
      <c r="F44" s="2" t="s">
        <v>159</v>
      </c>
      <c r="G44" s="33">
        <f t="shared" si="12"/>
        <v>127.8</v>
      </c>
      <c r="H44" s="33">
        <f t="shared" si="12"/>
        <v>125.6</v>
      </c>
    </row>
    <row r="45" spans="1:8" ht="31.5" x14ac:dyDescent="0.25">
      <c r="A45" s="21" t="s">
        <v>58</v>
      </c>
      <c r="B45" s="9"/>
      <c r="C45" s="13" t="s">
        <v>161</v>
      </c>
      <c r="D45" s="13" t="s">
        <v>173</v>
      </c>
      <c r="E45" s="2" t="s">
        <v>125</v>
      </c>
      <c r="F45" s="2" t="s">
        <v>160</v>
      </c>
      <c r="G45" s="33">
        <v>127.8</v>
      </c>
      <c r="H45" s="33">
        <v>125.6</v>
      </c>
    </row>
    <row r="46" spans="1:8" x14ac:dyDescent="0.25">
      <c r="A46" s="21" t="s">
        <v>6</v>
      </c>
      <c r="B46" s="9"/>
      <c r="C46" s="2" t="s">
        <v>174</v>
      </c>
      <c r="D46" s="2"/>
      <c r="E46" s="2"/>
      <c r="F46" s="2"/>
      <c r="G46" s="33">
        <f t="shared" ref="G46:H51" si="13">G47</f>
        <v>5110.3</v>
      </c>
      <c r="H46" s="33">
        <f t="shared" si="13"/>
        <v>5130.5</v>
      </c>
    </row>
    <row r="47" spans="1:8" x14ac:dyDescent="0.25">
      <c r="A47" s="21" t="s">
        <v>79</v>
      </c>
      <c r="B47" s="9"/>
      <c r="C47" s="2" t="s">
        <v>174</v>
      </c>
      <c r="D47" s="2" t="s">
        <v>175</v>
      </c>
      <c r="E47" s="2"/>
      <c r="F47" s="2"/>
      <c r="G47" s="33">
        <f t="shared" si="13"/>
        <v>5110.3</v>
      </c>
      <c r="H47" s="33">
        <f t="shared" si="13"/>
        <v>5130.5</v>
      </c>
    </row>
    <row r="48" spans="1:8" ht="47.25" x14ac:dyDescent="0.25">
      <c r="A48" s="21" t="s">
        <v>152</v>
      </c>
      <c r="B48" s="10"/>
      <c r="C48" s="2" t="s">
        <v>174</v>
      </c>
      <c r="D48" s="2" t="s">
        <v>175</v>
      </c>
      <c r="E48" s="2" t="s">
        <v>176</v>
      </c>
      <c r="F48" s="2"/>
      <c r="G48" s="33">
        <f t="shared" si="13"/>
        <v>5110.3</v>
      </c>
      <c r="H48" s="33">
        <f t="shared" si="13"/>
        <v>5130.5</v>
      </c>
    </row>
    <row r="49" spans="1:8" ht="31.5" x14ac:dyDescent="0.25">
      <c r="A49" s="21" t="s">
        <v>80</v>
      </c>
      <c r="B49" s="10"/>
      <c r="C49" s="2" t="s">
        <v>174</v>
      </c>
      <c r="D49" s="2" t="s">
        <v>175</v>
      </c>
      <c r="E49" s="2" t="s">
        <v>177</v>
      </c>
      <c r="F49" s="2"/>
      <c r="G49" s="33">
        <f t="shared" si="13"/>
        <v>5110.3</v>
      </c>
      <c r="H49" s="33">
        <f t="shared" si="13"/>
        <v>5130.5</v>
      </c>
    </row>
    <row r="50" spans="1:8" ht="78.75" x14ac:dyDescent="0.25">
      <c r="A50" s="21" t="s">
        <v>269</v>
      </c>
      <c r="B50" s="9"/>
      <c r="C50" s="2" t="s">
        <v>174</v>
      </c>
      <c r="D50" s="2" t="s">
        <v>175</v>
      </c>
      <c r="E50" s="2" t="s">
        <v>178</v>
      </c>
      <c r="F50" s="2"/>
      <c r="G50" s="33">
        <f t="shared" si="13"/>
        <v>5110.3</v>
      </c>
      <c r="H50" s="33">
        <f t="shared" si="13"/>
        <v>5130.5</v>
      </c>
    </row>
    <row r="51" spans="1:8" ht="94.5" x14ac:dyDescent="0.25">
      <c r="A51" s="21" t="s">
        <v>57</v>
      </c>
      <c r="B51" s="10"/>
      <c r="C51" s="2" t="s">
        <v>174</v>
      </c>
      <c r="D51" s="2" t="s">
        <v>175</v>
      </c>
      <c r="E51" s="2" t="s">
        <v>178</v>
      </c>
      <c r="F51" s="2" t="s">
        <v>159</v>
      </c>
      <c r="G51" s="33">
        <f t="shared" si="13"/>
        <v>5110.3</v>
      </c>
      <c r="H51" s="33">
        <f t="shared" si="13"/>
        <v>5130.5</v>
      </c>
    </row>
    <row r="52" spans="1:8" ht="31.5" x14ac:dyDescent="0.25">
      <c r="A52" s="21" t="s">
        <v>58</v>
      </c>
      <c r="B52" s="10"/>
      <c r="C52" s="2" t="s">
        <v>174</v>
      </c>
      <c r="D52" s="2" t="s">
        <v>175</v>
      </c>
      <c r="E52" s="2" t="s">
        <v>178</v>
      </c>
      <c r="F52" s="2" t="s">
        <v>160</v>
      </c>
      <c r="G52" s="33">
        <v>5110.3</v>
      </c>
      <c r="H52" s="33">
        <v>5130.5</v>
      </c>
    </row>
    <row r="53" spans="1:8" x14ac:dyDescent="0.25">
      <c r="A53" s="21" t="s">
        <v>130</v>
      </c>
      <c r="B53" s="9"/>
      <c r="C53" s="2" t="s">
        <v>179</v>
      </c>
      <c r="D53" s="2"/>
      <c r="E53" s="2"/>
      <c r="F53" s="2"/>
      <c r="G53" s="33">
        <f t="shared" ref="G53:H55" si="14">G54</f>
        <v>26157.1</v>
      </c>
      <c r="H53" s="33">
        <f t="shared" si="14"/>
        <v>26157.1</v>
      </c>
    </row>
    <row r="54" spans="1:8" x14ac:dyDescent="0.25">
      <c r="A54" s="21" t="s">
        <v>74</v>
      </c>
      <c r="B54" s="9"/>
      <c r="C54" s="2" t="s">
        <v>179</v>
      </c>
      <c r="D54" s="2" t="s">
        <v>157</v>
      </c>
      <c r="E54" s="2"/>
      <c r="F54" s="2"/>
      <c r="G54" s="33">
        <f t="shared" si="14"/>
        <v>26157.1</v>
      </c>
      <c r="H54" s="33">
        <f t="shared" si="14"/>
        <v>26157.1</v>
      </c>
    </row>
    <row r="55" spans="1:8" ht="63" x14ac:dyDescent="0.25">
      <c r="A55" s="21" t="s">
        <v>150</v>
      </c>
      <c r="B55" s="9"/>
      <c r="C55" s="2" t="s">
        <v>179</v>
      </c>
      <c r="D55" s="2" t="s">
        <v>157</v>
      </c>
      <c r="E55" s="2" t="s">
        <v>180</v>
      </c>
      <c r="F55" s="2"/>
      <c r="G55" s="33">
        <f t="shared" si="14"/>
        <v>26157.1</v>
      </c>
      <c r="H55" s="33">
        <f t="shared" si="14"/>
        <v>26157.1</v>
      </c>
    </row>
    <row r="56" spans="1:8" ht="31.5" x14ac:dyDescent="0.25">
      <c r="A56" s="21" t="s">
        <v>101</v>
      </c>
      <c r="B56" s="9"/>
      <c r="C56" s="2" t="s">
        <v>179</v>
      </c>
      <c r="D56" s="2" t="s">
        <v>157</v>
      </c>
      <c r="E56" s="2" t="s">
        <v>181</v>
      </c>
      <c r="F56" s="2"/>
      <c r="G56" s="33">
        <f t="shared" ref="G56:H56" si="15">G57+G60</f>
        <v>26157.1</v>
      </c>
      <c r="H56" s="33">
        <f t="shared" si="15"/>
        <v>26157.1</v>
      </c>
    </row>
    <row r="57" spans="1:8" x14ac:dyDescent="0.25">
      <c r="A57" s="21" t="s">
        <v>76</v>
      </c>
      <c r="B57" s="9"/>
      <c r="C57" s="2" t="s">
        <v>179</v>
      </c>
      <c r="D57" s="2" t="s">
        <v>157</v>
      </c>
      <c r="E57" s="2" t="s">
        <v>182</v>
      </c>
      <c r="F57" s="2"/>
      <c r="G57" s="33">
        <f t="shared" ref="G57:H58" si="16">G58</f>
        <v>25497.1</v>
      </c>
      <c r="H57" s="33">
        <f t="shared" si="16"/>
        <v>25497.1</v>
      </c>
    </row>
    <row r="58" spans="1:8" ht="47.25" x14ac:dyDescent="0.25">
      <c r="A58" s="21" t="s">
        <v>67</v>
      </c>
      <c r="B58" s="9"/>
      <c r="C58" s="2" t="s">
        <v>179</v>
      </c>
      <c r="D58" s="2" t="s">
        <v>157</v>
      </c>
      <c r="E58" s="2" t="s">
        <v>182</v>
      </c>
      <c r="F58" s="2" t="s">
        <v>183</v>
      </c>
      <c r="G58" s="33">
        <f t="shared" si="16"/>
        <v>25497.1</v>
      </c>
      <c r="H58" s="33">
        <f t="shared" si="16"/>
        <v>25497.1</v>
      </c>
    </row>
    <row r="59" spans="1:8" x14ac:dyDescent="0.25">
      <c r="A59" s="21" t="s">
        <v>39</v>
      </c>
      <c r="B59" s="9"/>
      <c r="C59" s="2" t="s">
        <v>179</v>
      </c>
      <c r="D59" s="2" t="s">
        <v>157</v>
      </c>
      <c r="E59" s="2" t="s">
        <v>182</v>
      </c>
      <c r="F59" s="2" t="s">
        <v>184</v>
      </c>
      <c r="G59" s="33">
        <v>25497.1</v>
      </c>
      <c r="H59" s="33">
        <v>25497.1</v>
      </c>
    </row>
    <row r="60" spans="1:8" x14ac:dyDescent="0.25">
      <c r="A60" s="21" t="s">
        <v>77</v>
      </c>
      <c r="B60" s="9"/>
      <c r="C60" s="2" t="s">
        <v>179</v>
      </c>
      <c r="D60" s="2" t="s">
        <v>157</v>
      </c>
      <c r="E60" s="2" t="s">
        <v>185</v>
      </c>
      <c r="F60" s="2"/>
      <c r="G60" s="33">
        <f t="shared" ref="G60:H61" si="17">G61</f>
        <v>660</v>
      </c>
      <c r="H60" s="33">
        <f t="shared" si="17"/>
        <v>660</v>
      </c>
    </row>
    <row r="61" spans="1:8" ht="47.25" x14ac:dyDescent="0.25">
      <c r="A61" s="21" t="s">
        <v>67</v>
      </c>
      <c r="B61" s="9"/>
      <c r="C61" s="2" t="s">
        <v>179</v>
      </c>
      <c r="D61" s="2" t="s">
        <v>157</v>
      </c>
      <c r="E61" s="2" t="s">
        <v>185</v>
      </c>
      <c r="F61" s="2" t="s">
        <v>183</v>
      </c>
      <c r="G61" s="33">
        <f t="shared" si="17"/>
        <v>660</v>
      </c>
      <c r="H61" s="33">
        <f t="shared" si="17"/>
        <v>660</v>
      </c>
    </row>
    <row r="62" spans="1:8" x14ac:dyDescent="0.25">
      <c r="A62" s="21" t="s">
        <v>39</v>
      </c>
      <c r="B62" s="9"/>
      <c r="C62" s="2" t="s">
        <v>179</v>
      </c>
      <c r="D62" s="2" t="s">
        <v>157</v>
      </c>
      <c r="E62" s="2" t="s">
        <v>185</v>
      </c>
      <c r="F62" s="2" t="s">
        <v>184</v>
      </c>
      <c r="G62" s="33">
        <v>660</v>
      </c>
      <c r="H62" s="33">
        <v>660</v>
      </c>
    </row>
    <row r="63" spans="1:8" x14ac:dyDescent="0.25">
      <c r="A63" s="21" t="s">
        <v>11</v>
      </c>
      <c r="B63" s="9"/>
      <c r="C63" s="2" t="s">
        <v>22</v>
      </c>
      <c r="D63" s="2"/>
      <c r="E63" s="2"/>
      <c r="F63" s="2"/>
      <c r="G63" s="33">
        <f t="shared" ref="G63:H63" si="18">G64+G69+G77</f>
        <v>15833.400000000001</v>
      </c>
      <c r="H63" s="33">
        <f t="shared" si="18"/>
        <v>16383.5</v>
      </c>
    </row>
    <row r="64" spans="1:8" x14ac:dyDescent="0.25">
      <c r="A64" s="21" t="s">
        <v>12</v>
      </c>
      <c r="B64" s="9"/>
      <c r="C64" s="2" t="s">
        <v>22</v>
      </c>
      <c r="D64" s="2" t="s">
        <v>157</v>
      </c>
      <c r="E64" s="2"/>
      <c r="F64" s="2"/>
      <c r="G64" s="33">
        <f t="shared" ref="G64:H67" si="19">G65</f>
        <v>1999.1</v>
      </c>
      <c r="H64" s="33">
        <f t="shared" si="19"/>
        <v>1999.1</v>
      </c>
    </row>
    <row r="65" spans="1:8" x14ac:dyDescent="0.25">
      <c r="A65" s="21" t="s">
        <v>69</v>
      </c>
      <c r="B65" s="9"/>
      <c r="C65" s="2" t="s">
        <v>22</v>
      </c>
      <c r="D65" s="2" t="s">
        <v>157</v>
      </c>
      <c r="E65" s="2" t="s">
        <v>107</v>
      </c>
      <c r="F65" s="2"/>
      <c r="G65" s="33">
        <f t="shared" si="19"/>
        <v>1999.1</v>
      </c>
      <c r="H65" s="33">
        <f t="shared" si="19"/>
        <v>1999.1</v>
      </c>
    </row>
    <row r="66" spans="1:8" ht="31.5" x14ac:dyDescent="0.25">
      <c r="A66" s="21" t="s">
        <v>70</v>
      </c>
      <c r="B66" s="9"/>
      <c r="C66" s="2" t="s">
        <v>22</v>
      </c>
      <c r="D66" s="2" t="s">
        <v>157</v>
      </c>
      <c r="E66" s="2" t="s">
        <v>110</v>
      </c>
      <c r="F66" s="2"/>
      <c r="G66" s="33">
        <f t="shared" si="19"/>
        <v>1999.1</v>
      </c>
      <c r="H66" s="33">
        <f t="shared" si="19"/>
        <v>1999.1</v>
      </c>
    </row>
    <row r="67" spans="1:8" ht="31.5" x14ac:dyDescent="0.25">
      <c r="A67" s="21" t="s">
        <v>51</v>
      </c>
      <c r="B67" s="9"/>
      <c r="C67" s="2" t="s">
        <v>22</v>
      </c>
      <c r="D67" s="2" t="s">
        <v>157</v>
      </c>
      <c r="E67" s="2" t="s">
        <v>110</v>
      </c>
      <c r="F67" s="2" t="s">
        <v>166</v>
      </c>
      <c r="G67" s="33">
        <f t="shared" si="19"/>
        <v>1999.1</v>
      </c>
      <c r="H67" s="33">
        <f t="shared" si="19"/>
        <v>1999.1</v>
      </c>
    </row>
    <row r="68" spans="1:8" ht="31.5" x14ac:dyDescent="0.25">
      <c r="A68" s="21" t="s">
        <v>41</v>
      </c>
      <c r="B68" s="9"/>
      <c r="C68" s="2" t="s">
        <v>22</v>
      </c>
      <c r="D68" s="2" t="s">
        <v>157</v>
      </c>
      <c r="E68" s="2" t="s">
        <v>110</v>
      </c>
      <c r="F68" s="2" t="s">
        <v>186</v>
      </c>
      <c r="G68" s="33">
        <v>1999.1</v>
      </c>
      <c r="H68" s="33">
        <v>1999.1</v>
      </c>
    </row>
    <row r="69" spans="1:8" x14ac:dyDescent="0.25">
      <c r="A69" s="21" t="s">
        <v>13</v>
      </c>
      <c r="B69" s="9"/>
      <c r="C69" s="2" t="s">
        <v>22</v>
      </c>
      <c r="D69" s="2" t="s">
        <v>169</v>
      </c>
      <c r="E69" s="2"/>
      <c r="F69" s="2"/>
      <c r="G69" s="33">
        <f t="shared" ref="G69:H69" si="20">G70</f>
        <v>51.9</v>
      </c>
      <c r="H69" s="33">
        <f t="shared" si="20"/>
        <v>50.7</v>
      </c>
    </row>
    <row r="70" spans="1:8" x14ac:dyDescent="0.25">
      <c r="A70" s="21" t="s">
        <v>69</v>
      </c>
      <c r="B70" s="9"/>
      <c r="C70" s="2" t="s">
        <v>22</v>
      </c>
      <c r="D70" s="2" t="s">
        <v>169</v>
      </c>
      <c r="E70" s="2" t="s">
        <v>107</v>
      </c>
      <c r="F70" s="2"/>
      <c r="G70" s="33">
        <f t="shared" ref="G70:H70" si="21">G71+G74</f>
        <v>51.9</v>
      </c>
      <c r="H70" s="33">
        <f t="shared" si="21"/>
        <v>50.7</v>
      </c>
    </row>
    <row r="71" spans="1:8" ht="110.25" x14ac:dyDescent="0.25">
      <c r="A71" s="21" t="s">
        <v>99</v>
      </c>
      <c r="B71" s="8"/>
      <c r="C71" s="2" t="s">
        <v>22</v>
      </c>
      <c r="D71" s="2" t="s">
        <v>169</v>
      </c>
      <c r="E71" s="2" t="s">
        <v>111</v>
      </c>
      <c r="F71" s="2"/>
      <c r="G71" s="33">
        <f t="shared" ref="G71:H72" si="22">G72</f>
        <v>48.3</v>
      </c>
      <c r="H71" s="33">
        <f t="shared" si="22"/>
        <v>47.1</v>
      </c>
    </row>
    <row r="72" spans="1:8" x14ac:dyDescent="0.25">
      <c r="A72" s="21" t="s">
        <v>36</v>
      </c>
      <c r="B72" s="8"/>
      <c r="C72" s="2" t="s">
        <v>22</v>
      </c>
      <c r="D72" s="2" t="s">
        <v>169</v>
      </c>
      <c r="E72" s="2" t="s">
        <v>111</v>
      </c>
      <c r="F72" s="2" t="s">
        <v>49</v>
      </c>
      <c r="G72" s="33">
        <f t="shared" si="22"/>
        <v>48.3</v>
      </c>
      <c r="H72" s="33">
        <f t="shared" si="22"/>
        <v>47.1</v>
      </c>
    </row>
    <row r="73" spans="1:8" ht="63" x14ac:dyDescent="0.25">
      <c r="A73" s="21" t="s">
        <v>48</v>
      </c>
      <c r="B73" s="8"/>
      <c r="C73" s="2" t="s">
        <v>22</v>
      </c>
      <c r="D73" s="2" t="s">
        <v>169</v>
      </c>
      <c r="E73" s="2" t="s">
        <v>111</v>
      </c>
      <c r="F73" s="2" t="s">
        <v>50</v>
      </c>
      <c r="G73" s="33">
        <v>48.3</v>
      </c>
      <c r="H73" s="33">
        <v>47.1</v>
      </c>
    </row>
    <row r="74" spans="1:8" ht="31.5" x14ac:dyDescent="0.25">
      <c r="A74" s="21" t="s">
        <v>43</v>
      </c>
      <c r="B74" s="9"/>
      <c r="C74" s="2" t="s">
        <v>22</v>
      </c>
      <c r="D74" s="2" t="s">
        <v>169</v>
      </c>
      <c r="E74" s="2" t="s">
        <v>116</v>
      </c>
      <c r="F74" s="2"/>
      <c r="G74" s="33">
        <f t="shared" ref="G74:H75" si="23">G75</f>
        <v>3.6</v>
      </c>
      <c r="H74" s="33">
        <f t="shared" si="23"/>
        <v>3.6</v>
      </c>
    </row>
    <row r="75" spans="1:8" ht="31.5" x14ac:dyDescent="0.25">
      <c r="A75" s="21" t="s">
        <v>51</v>
      </c>
      <c r="B75" s="9"/>
      <c r="C75" s="2" t="s">
        <v>22</v>
      </c>
      <c r="D75" s="2" t="s">
        <v>169</v>
      </c>
      <c r="E75" s="2" t="s">
        <v>116</v>
      </c>
      <c r="F75" s="2" t="s">
        <v>166</v>
      </c>
      <c r="G75" s="33">
        <f t="shared" si="23"/>
        <v>3.6</v>
      </c>
      <c r="H75" s="33">
        <f t="shared" si="23"/>
        <v>3.6</v>
      </c>
    </row>
    <row r="76" spans="1:8" ht="31.5" x14ac:dyDescent="0.25">
      <c r="A76" s="21" t="s">
        <v>41</v>
      </c>
      <c r="B76" s="9"/>
      <c r="C76" s="2" t="s">
        <v>22</v>
      </c>
      <c r="D76" s="2" t="s">
        <v>169</v>
      </c>
      <c r="E76" s="2" t="s">
        <v>116</v>
      </c>
      <c r="F76" s="2" t="s">
        <v>186</v>
      </c>
      <c r="G76" s="33">
        <v>3.6</v>
      </c>
      <c r="H76" s="33">
        <v>3.6</v>
      </c>
    </row>
    <row r="77" spans="1:8" x14ac:dyDescent="0.25">
      <c r="A77" s="21" t="s">
        <v>26</v>
      </c>
      <c r="B77" s="9"/>
      <c r="C77" s="2" t="s">
        <v>22</v>
      </c>
      <c r="D77" s="2" t="s">
        <v>161</v>
      </c>
      <c r="E77" s="2"/>
      <c r="F77" s="2"/>
      <c r="G77" s="33">
        <f t="shared" ref="G77:H78" si="24">G78</f>
        <v>13782.400000000001</v>
      </c>
      <c r="H77" s="33">
        <f t="shared" si="24"/>
        <v>14333.7</v>
      </c>
    </row>
    <row r="78" spans="1:8" ht="47.25" x14ac:dyDescent="0.25">
      <c r="A78" s="21" t="s">
        <v>152</v>
      </c>
      <c r="B78" s="10"/>
      <c r="C78" s="2" t="s">
        <v>22</v>
      </c>
      <c r="D78" s="2" t="s">
        <v>161</v>
      </c>
      <c r="E78" s="2" t="s">
        <v>176</v>
      </c>
      <c r="F78" s="2"/>
      <c r="G78" s="33">
        <f t="shared" si="24"/>
        <v>13782.400000000001</v>
      </c>
      <c r="H78" s="33">
        <f t="shared" si="24"/>
        <v>14333.7</v>
      </c>
    </row>
    <row r="79" spans="1:8" ht="31.5" x14ac:dyDescent="0.25">
      <c r="A79" s="21" t="s">
        <v>81</v>
      </c>
      <c r="B79" s="9"/>
      <c r="C79" s="2" t="s">
        <v>22</v>
      </c>
      <c r="D79" s="2" t="s">
        <v>161</v>
      </c>
      <c r="E79" s="2" t="s">
        <v>187</v>
      </c>
      <c r="F79" s="2"/>
      <c r="G79" s="33">
        <f t="shared" ref="G79:H79" si="25">G80+G83+G86+G89+G92</f>
        <v>13782.400000000001</v>
      </c>
      <c r="H79" s="33">
        <f t="shared" si="25"/>
        <v>14333.7</v>
      </c>
    </row>
    <row r="80" spans="1:8" ht="126" x14ac:dyDescent="0.25">
      <c r="A80" s="21" t="s">
        <v>44</v>
      </c>
      <c r="B80" s="9"/>
      <c r="C80" s="2" t="s">
        <v>22</v>
      </c>
      <c r="D80" s="2" t="s">
        <v>161</v>
      </c>
      <c r="E80" s="2" t="s">
        <v>188</v>
      </c>
      <c r="F80" s="2"/>
      <c r="G80" s="33">
        <f t="shared" ref="G80:H81" si="26">G81</f>
        <v>100</v>
      </c>
      <c r="H80" s="33">
        <f t="shared" si="26"/>
        <v>100</v>
      </c>
    </row>
    <row r="81" spans="1:8" ht="31.5" x14ac:dyDescent="0.25">
      <c r="A81" s="21" t="s">
        <v>51</v>
      </c>
      <c r="B81" s="14"/>
      <c r="C81" s="2" t="s">
        <v>22</v>
      </c>
      <c r="D81" s="2" t="s">
        <v>161</v>
      </c>
      <c r="E81" s="2" t="s">
        <v>188</v>
      </c>
      <c r="F81" s="2" t="s">
        <v>166</v>
      </c>
      <c r="G81" s="33">
        <f t="shared" si="26"/>
        <v>100</v>
      </c>
      <c r="H81" s="33">
        <f t="shared" si="26"/>
        <v>100</v>
      </c>
    </row>
    <row r="82" spans="1:8" ht="31.5" x14ac:dyDescent="0.25">
      <c r="A82" s="21" t="s">
        <v>41</v>
      </c>
      <c r="B82" s="14"/>
      <c r="C82" s="2" t="s">
        <v>22</v>
      </c>
      <c r="D82" s="2" t="s">
        <v>161</v>
      </c>
      <c r="E82" s="2" t="s">
        <v>188</v>
      </c>
      <c r="F82" s="2" t="s">
        <v>186</v>
      </c>
      <c r="G82" s="33">
        <v>100</v>
      </c>
      <c r="H82" s="33">
        <v>100</v>
      </c>
    </row>
    <row r="83" spans="1:8" ht="31.5" x14ac:dyDescent="0.25">
      <c r="A83" s="21" t="s">
        <v>45</v>
      </c>
      <c r="B83" s="9"/>
      <c r="C83" s="2" t="s">
        <v>22</v>
      </c>
      <c r="D83" s="2" t="s">
        <v>161</v>
      </c>
      <c r="E83" s="2" t="s">
        <v>189</v>
      </c>
      <c r="F83" s="2"/>
      <c r="G83" s="33">
        <f t="shared" ref="G83:H84" si="27">G84</f>
        <v>230.3</v>
      </c>
      <c r="H83" s="33">
        <f t="shared" si="27"/>
        <v>243.5</v>
      </c>
    </row>
    <row r="84" spans="1:8" ht="31.5" x14ac:dyDescent="0.25">
      <c r="A84" s="21" t="s">
        <v>51</v>
      </c>
      <c r="B84" s="14"/>
      <c r="C84" s="2" t="s">
        <v>22</v>
      </c>
      <c r="D84" s="2" t="s">
        <v>161</v>
      </c>
      <c r="E84" s="2" t="s">
        <v>189</v>
      </c>
      <c r="F84" s="2" t="s">
        <v>166</v>
      </c>
      <c r="G84" s="33">
        <f t="shared" si="27"/>
        <v>230.3</v>
      </c>
      <c r="H84" s="33">
        <f t="shared" si="27"/>
        <v>243.5</v>
      </c>
    </row>
    <row r="85" spans="1:8" ht="31.5" x14ac:dyDescent="0.25">
      <c r="A85" s="21" t="s">
        <v>38</v>
      </c>
      <c r="B85" s="9"/>
      <c r="C85" s="2" t="s">
        <v>22</v>
      </c>
      <c r="D85" s="2" t="s">
        <v>161</v>
      </c>
      <c r="E85" s="2" t="s">
        <v>189</v>
      </c>
      <c r="F85" s="2" t="s">
        <v>167</v>
      </c>
      <c r="G85" s="33">
        <v>230.3</v>
      </c>
      <c r="H85" s="33">
        <v>243.5</v>
      </c>
    </row>
    <row r="86" spans="1:8" ht="63" x14ac:dyDescent="0.25">
      <c r="A86" s="21" t="s">
        <v>53</v>
      </c>
      <c r="B86" s="9"/>
      <c r="C86" s="2" t="s">
        <v>22</v>
      </c>
      <c r="D86" s="2" t="s">
        <v>161</v>
      </c>
      <c r="E86" s="2" t="s">
        <v>190</v>
      </c>
      <c r="F86" s="2"/>
      <c r="G86" s="33">
        <f t="shared" ref="G86:H87" si="28">G87</f>
        <v>1122.4000000000001</v>
      </c>
      <c r="H86" s="33">
        <f t="shared" si="28"/>
        <v>1173.7</v>
      </c>
    </row>
    <row r="87" spans="1:8" ht="31.5" x14ac:dyDescent="0.25">
      <c r="A87" s="21" t="s">
        <v>51</v>
      </c>
      <c r="B87" s="14"/>
      <c r="C87" s="2" t="s">
        <v>22</v>
      </c>
      <c r="D87" s="2" t="s">
        <v>161</v>
      </c>
      <c r="E87" s="2" t="s">
        <v>190</v>
      </c>
      <c r="F87" s="2" t="s">
        <v>166</v>
      </c>
      <c r="G87" s="33">
        <f t="shared" si="28"/>
        <v>1122.4000000000001</v>
      </c>
      <c r="H87" s="33">
        <f t="shared" si="28"/>
        <v>1173.7</v>
      </c>
    </row>
    <row r="88" spans="1:8" ht="31.5" x14ac:dyDescent="0.25">
      <c r="A88" s="21" t="s">
        <v>41</v>
      </c>
      <c r="B88" s="14"/>
      <c r="C88" s="2" t="s">
        <v>22</v>
      </c>
      <c r="D88" s="2" t="s">
        <v>161</v>
      </c>
      <c r="E88" s="2" t="s">
        <v>190</v>
      </c>
      <c r="F88" s="2" t="s">
        <v>186</v>
      </c>
      <c r="G88" s="33">
        <v>1122.4000000000001</v>
      </c>
      <c r="H88" s="33">
        <v>1173.7</v>
      </c>
    </row>
    <row r="89" spans="1:8" ht="31.5" x14ac:dyDescent="0.25">
      <c r="A89" s="21" t="s">
        <v>54</v>
      </c>
      <c r="B89" s="9"/>
      <c r="C89" s="2" t="s">
        <v>22</v>
      </c>
      <c r="D89" s="2" t="s">
        <v>161</v>
      </c>
      <c r="E89" s="2" t="s">
        <v>191</v>
      </c>
      <c r="F89" s="2"/>
      <c r="G89" s="33">
        <f t="shared" ref="G89:H90" si="29">G90</f>
        <v>800</v>
      </c>
      <c r="H89" s="33">
        <f t="shared" si="29"/>
        <v>900</v>
      </c>
    </row>
    <row r="90" spans="1:8" ht="31.5" x14ac:dyDescent="0.25">
      <c r="A90" s="21" t="s">
        <v>51</v>
      </c>
      <c r="B90" s="14"/>
      <c r="C90" s="2" t="s">
        <v>22</v>
      </c>
      <c r="D90" s="2" t="s">
        <v>161</v>
      </c>
      <c r="E90" s="2" t="s">
        <v>191</v>
      </c>
      <c r="F90" s="2" t="s">
        <v>166</v>
      </c>
      <c r="G90" s="33">
        <f t="shared" si="29"/>
        <v>800</v>
      </c>
      <c r="H90" s="33">
        <f t="shared" si="29"/>
        <v>900</v>
      </c>
    </row>
    <row r="91" spans="1:8" ht="31.5" x14ac:dyDescent="0.25">
      <c r="A91" s="21" t="s">
        <v>38</v>
      </c>
      <c r="B91" s="14"/>
      <c r="C91" s="2" t="s">
        <v>22</v>
      </c>
      <c r="D91" s="2" t="s">
        <v>161</v>
      </c>
      <c r="E91" s="2" t="s">
        <v>191</v>
      </c>
      <c r="F91" s="2" t="s">
        <v>167</v>
      </c>
      <c r="G91" s="33">
        <v>800</v>
      </c>
      <c r="H91" s="33">
        <v>900</v>
      </c>
    </row>
    <row r="92" spans="1:8" ht="63" x14ac:dyDescent="0.25">
      <c r="A92" s="21" t="s">
        <v>55</v>
      </c>
      <c r="B92" s="14"/>
      <c r="C92" s="2" t="s">
        <v>22</v>
      </c>
      <c r="D92" s="2" t="s">
        <v>161</v>
      </c>
      <c r="E92" s="2" t="s">
        <v>192</v>
      </c>
      <c r="F92" s="2"/>
      <c r="G92" s="33">
        <f t="shared" ref="G92:H93" si="30">G93</f>
        <v>11529.7</v>
      </c>
      <c r="H92" s="33">
        <f t="shared" si="30"/>
        <v>11916.5</v>
      </c>
    </row>
    <row r="93" spans="1:8" ht="31.5" x14ac:dyDescent="0.25">
      <c r="A93" s="21" t="s">
        <v>51</v>
      </c>
      <c r="B93" s="14"/>
      <c r="C93" s="2" t="s">
        <v>22</v>
      </c>
      <c r="D93" s="2" t="s">
        <v>161</v>
      </c>
      <c r="E93" s="2" t="s">
        <v>192</v>
      </c>
      <c r="F93" s="2" t="s">
        <v>166</v>
      </c>
      <c r="G93" s="33">
        <f t="shared" si="30"/>
        <v>11529.7</v>
      </c>
      <c r="H93" s="33">
        <f t="shared" si="30"/>
        <v>11916.5</v>
      </c>
    </row>
    <row r="94" spans="1:8" ht="31.5" x14ac:dyDescent="0.25">
      <c r="A94" s="21" t="s">
        <v>41</v>
      </c>
      <c r="B94" s="16"/>
      <c r="C94" s="2" t="s">
        <v>22</v>
      </c>
      <c r="D94" s="2" t="s">
        <v>161</v>
      </c>
      <c r="E94" s="2" t="s">
        <v>192</v>
      </c>
      <c r="F94" s="2" t="s">
        <v>186</v>
      </c>
      <c r="G94" s="33">
        <v>11529.7</v>
      </c>
      <c r="H94" s="33">
        <v>11916.5</v>
      </c>
    </row>
    <row r="95" spans="1:8" ht="31.5" x14ac:dyDescent="0.25">
      <c r="A95" s="23" t="s">
        <v>85</v>
      </c>
      <c r="B95" s="7">
        <v>963</v>
      </c>
      <c r="C95" s="2"/>
      <c r="D95" s="2"/>
      <c r="E95" s="2"/>
      <c r="F95" s="2"/>
      <c r="G95" s="33">
        <f t="shared" ref="G95:H100" si="31">G96</f>
        <v>821.8</v>
      </c>
      <c r="H95" s="33">
        <f t="shared" si="31"/>
        <v>821.8</v>
      </c>
    </row>
    <row r="96" spans="1:8" x14ac:dyDescent="0.25">
      <c r="A96" s="21" t="s">
        <v>1</v>
      </c>
      <c r="B96" s="9"/>
      <c r="C96" s="2" t="s">
        <v>157</v>
      </c>
      <c r="D96" s="2"/>
      <c r="E96" s="2"/>
      <c r="F96" s="2"/>
      <c r="G96" s="33">
        <f t="shared" ref="G96:H96" si="32">G97+G102</f>
        <v>821.8</v>
      </c>
      <c r="H96" s="33">
        <f t="shared" si="32"/>
        <v>821.8</v>
      </c>
    </row>
    <row r="97" spans="1:8" ht="78.75" x14ac:dyDescent="0.25">
      <c r="A97" s="21" t="s">
        <v>52</v>
      </c>
      <c r="B97" s="16"/>
      <c r="C97" s="2" t="s">
        <v>157</v>
      </c>
      <c r="D97" s="2" t="s">
        <v>169</v>
      </c>
      <c r="E97" s="2"/>
      <c r="F97" s="2"/>
      <c r="G97" s="33">
        <f t="shared" si="31"/>
        <v>767.8</v>
      </c>
      <c r="H97" s="33">
        <f t="shared" si="31"/>
        <v>767.8</v>
      </c>
    </row>
    <row r="98" spans="1:8" x14ac:dyDescent="0.25">
      <c r="A98" s="21" t="s">
        <v>56</v>
      </c>
      <c r="B98" s="16"/>
      <c r="C98" s="2" t="s">
        <v>157</v>
      </c>
      <c r="D98" s="2" t="s">
        <v>169</v>
      </c>
      <c r="E98" s="2" t="s">
        <v>107</v>
      </c>
      <c r="F98" s="2"/>
      <c r="G98" s="33">
        <f t="shared" si="31"/>
        <v>767.8</v>
      </c>
      <c r="H98" s="33">
        <f t="shared" si="31"/>
        <v>767.8</v>
      </c>
    </row>
    <row r="99" spans="1:8" x14ac:dyDescent="0.25">
      <c r="A99" s="21" t="s">
        <v>2</v>
      </c>
      <c r="B99" s="16"/>
      <c r="C99" s="2" t="s">
        <v>157</v>
      </c>
      <c r="D99" s="2" t="s">
        <v>169</v>
      </c>
      <c r="E99" s="2" t="s">
        <v>112</v>
      </c>
      <c r="F99" s="2"/>
      <c r="G99" s="33">
        <f t="shared" si="31"/>
        <v>767.8</v>
      </c>
      <c r="H99" s="33">
        <f t="shared" si="31"/>
        <v>767.8</v>
      </c>
    </row>
    <row r="100" spans="1:8" ht="94.5" x14ac:dyDescent="0.25">
      <c r="A100" s="21" t="s">
        <v>57</v>
      </c>
      <c r="B100" s="16"/>
      <c r="C100" s="2" t="s">
        <v>157</v>
      </c>
      <c r="D100" s="2" t="s">
        <v>169</v>
      </c>
      <c r="E100" s="2" t="s">
        <v>112</v>
      </c>
      <c r="F100" s="2" t="s">
        <v>159</v>
      </c>
      <c r="G100" s="33">
        <f t="shared" si="31"/>
        <v>767.8</v>
      </c>
      <c r="H100" s="33">
        <f t="shared" si="31"/>
        <v>767.8</v>
      </c>
    </row>
    <row r="101" spans="1:8" ht="31.5" x14ac:dyDescent="0.25">
      <c r="A101" s="21" t="s">
        <v>58</v>
      </c>
      <c r="B101" s="16"/>
      <c r="C101" s="2" t="s">
        <v>157</v>
      </c>
      <c r="D101" s="2" t="s">
        <v>169</v>
      </c>
      <c r="E101" s="2" t="s">
        <v>112</v>
      </c>
      <c r="F101" s="2" t="s">
        <v>160</v>
      </c>
      <c r="G101" s="33">
        <v>767.8</v>
      </c>
      <c r="H101" s="33">
        <v>767.8</v>
      </c>
    </row>
    <row r="102" spans="1:8" x14ac:dyDescent="0.25">
      <c r="A102" s="21" t="s">
        <v>4</v>
      </c>
      <c r="B102" s="16"/>
      <c r="C102" s="2" t="s">
        <v>157</v>
      </c>
      <c r="D102" s="2" t="s">
        <v>165</v>
      </c>
      <c r="E102" s="2"/>
      <c r="F102" s="2"/>
      <c r="G102" s="33">
        <f t="shared" ref="G102:H103" si="33">G103</f>
        <v>54</v>
      </c>
      <c r="H102" s="33">
        <f t="shared" si="33"/>
        <v>54</v>
      </c>
    </row>
    <row r="103" spans="1:8" ht="31.5" x14ac:dyDescent="0.25">
      <c r="A103" s="21" t="s">
        <v>33</v>
      </c>
      <c r="B103" s="16"/>
      <c r="C103" s="2" t="s">
        <v>157</v>
      </c>
      <c r="D103" s="2" t="s">
        <v>165</v>
      </c>
      <c r="E103" s="2" t="s">
        <v>109</v>
      </c>
      <c r="F103" s="2"/>
      <c r="G103" s="33">
        <f t="shared" si="33"/>
        <v>54</v>
      </c>
      <c r="H103" s="33">
        <f t="shared" si="33"/>
        <v>54</v>
      </c>
    </row>
    <row r="104" spans="1:8" ht="31.5" x14ac:dyDescent="0.25">
      <c r="A104" s="21" t="s">
        <v>51</v>
      </c>
      <c r="B104" s="16"/>
      <c r="C104" s="2" t="s">
        <v>157</v>
      </c>
      <c r="D104" s="2" t="s">
        <v>165</v>
      </c>
      <c r="E104" s="2" t="s">
        <v>109</v>
      </c>
      <c r="F104" s="2" t="s">
        <v>166</v>
      </c>
      <c r="G104" s="33">
        <f t="shared" ref="G104:H104" si="34">G105</f>
        <v>54</v>
      </c>
      <c r="H104" s="33">
        <f t="shared" si="34"/>
        <v>54</v>
      </c>
    </row>
    <row r="105" spans="1:8" x14ac:dyDescent="0.25">
      <c r="A105" s="21" t="s">
        <v>98</v>
      </c>
      <c r="B105" s="16"/>
      <c r="C105" s="2" t="s">
        <v>157</v>
      </c>
      <c r="D105" s="2" t="s">
        <v>165</v>
      </c>
      <c r="E105" s="2" t="s">
        <v>109</v>
      </c>
      <c r="F105" s="2" t="s">
        <v>193</v>
      </c>
      <c r="G105" s="33">
        <v>54</v>
      </c>
      <c r="H105" s="33">
        <v>54</v>
      </c>
    </row>
    <row r="106" spans="1:8" ht="31.5" x14ac:dyDescent="0.25">
      <c r="A106" s="23" t="s">
        <v>86</v>
      </c>
      <c r="B106" s="7">
        <v>934</v>
      </c>
      <c r="C106" s="2"/>
      <c r="D106" s="2"/>
      <c r="E106" s="2"/>
      <c r="F106" s="2"/>
      <c r="G106" s="33">
        <f t="shared" ref="G106:H111" si="35">G107</f>
        <v>1174.7</v>
      </c>
      <c r="H106" s="33">
        <f t="shared" si="35"/>
        <v>1174.7</v>
      </c>
    </row>
    <row r="107" spans="1:8" x14ac:dyDescent="0.25">
      <c r="A107" s="21" t="s">
        <v>1</v>
      </c>
      <c r="B107" s="9"/>
      <c r="C107" s="2" t="s">
        <v>157</v>
      </c>
      <c r="D107" s="2"/>
      <c r="E107" s="2"/>
      <c r="F107" s="2"/>
      <c r="G107" s="33">
        <f t="shared" si="35"/>
        <v>1174.7</v>
      </c>
      <c r="H107" s="33">
        <f t="shared" si="35"/>
        <v>1174.7</v>
      </c>
    </row>
    <row r="108" spans="1:8" ht="63" x14ac:dyDescent="0.25">
      <c r="A108" s="21" t="s">
        <v>78</v>
      </c>
      <c r="B108" s="9"/>
      <c r="C108" s="2" t="s">
        <v>157</v>
      </c>
      <c r="D108" s="2" t="s">
        <v>194</v>
      </c>
      <c r="E108" s="2"/>
      <c r="F108" s="2"/>
      <c r="G108" s="33">
        <f t="shared" si="35"/>
        <v>1174.7</v>
      </c>
      <c r="H108" s="33">
        <f t="shared" si="35"/>
        <v>1174.7</v>
      </c>
    </row>
    <row r="109" spans="1:8" x14ac:dyDescent="0.25">
      <c r="A109" s="21" t="s">
        <v>56</v>
      </c>
      <c r="B109" s="9"/>
      <c r="C109" s="2" t="s">
        <v>157</v>
      </c>
      <c r="D109" s="2" t="s">
        <v>194</v>
      </c>
      <c r="E109" s="2" t="s">
        <v>107</v>
      </c>
      <c r="F109" s="2"/>
      <c r="G109" s="33">
        <f t="shared" si="35"/>
        <v>1174.7</v>
      </c>
      <c r="H109" s="33">
        <f t="shared" si="35"/>
        <v>1174.7</v>
      </c>
    </row>
    <row r="110" spans="1:8" ht="31.5" x14ac:dyDescent="0.25">
      <c r="A110" s="21" t="s">
        <v>122</v>
      </c>
      <c r="B110" s="9"/>
      <c r="C110" s="2" t="s">
        <v>157</v>
      </c>
      <c r="D110" s="2" t="s">
        <v>194</v>
      </c>
      <c r="E110" s="2" t="s">
        <v>121</v>
      </c>
      <c r="F110" s="2"/>
      <c r="G110" s="33">
        <f t="shared" si="35"/>
        <v>1174.7</v>
      </c>
      <c r="H110" s="33">
        <f t="shared" si="35"/>
        <v>1174.7</v>
      </c>
    </row>
    <row r="111" spans="1:8" ht="94.5" x14ac:dyDescent="0.25">
      <c r="A111" s="21" t="s">
        <v>57</v>
      </c>
      <c r="B111" s="9"/>
      <c r="C111" s="2" t="s">
        <v>157</v>
      </c>
      <c r="D111" s="2" t="s">
        <v>194</v>
      </c>
      <c r="E111" s="2" t="s">
        <v>121</v>
      </c>
      <c r="F111" s="2" t="s">
        <v>159</v>
      </c>
      <c r="G111" s="33">
        <f t="shared" si="35"/>
        <v>1174.7</v>
      </c>
      <c r="H111" s="33">
        <f t="shared" si="35"/>
        <v>1174.7</v>
      </c>
    </row>
    <row r="112" spans="1:8" ht="31.5" x14ac:dyDescent="0.25">
      <c r="A112" s="21" t="s">
        <v>58</v>
      </c>
      <c r="B112" s="9"/>
      <c r="C112" s="2" t="s">
        <v>157</v>
      </c>
      <c r="D112" s="2" t="s">
        <v>194</v>
      </c>
      <c r="E112" s="2" t="s">
        <v>121</v>
      </c>
      <c r="F112" s="2" t="s">
        <v>160</v>
      </c>
      <c r="G112" s="33">
        <v>1174.7</v>
      </c>
      <c r="H112" s="33">
        <v>1174.7</v>
      </c>
    </row>
    <row r="113" spans="1:8" ht="31.5" x14ac:dyDescent="0.25">
      <c r="A113" s="23" t="s">
        <v>87</v>
      </c>
      <c r="B113" s="7">
        <v>902</v>
      </c>
      <c r="C113" s="2"/>
      <c r="D113" s="2"/>
      <c r="E113" s="2"/>
      <c r="F113" s="2"/>
      <c r="G113" s="33">
        <f>G114+G187+G180+G155+G167+G174+G161</f>
        <v>76634.099999999991</v>
      </c>
      <c r="H113" s="33">
        <f>H114+H187+H180+H155+H167+H174+H161</f>
        <v>72735.7</v>
      </c>
    </row>
    <row r="114" spans="1:8" x14ac:dyDescent="0.25">
      <c r="A114" s="21" t="s">
        <v>1</v>
      </c>
      <c r="B114" s="9"/>
      <c r="C114" s="2" t="s">
        <v>157</v>
      </c>
      <c r="D114" s="12"/>
      <c r="E114" s="2"/>
      <c r="F114" s="12"/>
      <c r="G114" s="33">
        <f>G129++G139+G144+G125+G115</f>
        <v>38539.899999999994</v>
      </c>
      <c r="H114" s="33">
        <f>H129++H139+H144+H125+H115</f>
        <v>37042.6</v>
      </c>
    </row>
    <row r="115" spans="1:8" ht="78.75" x14ac:dyDescent="0.25">
      <c r="A115" s="21" t="s">
        <v>154</v>
      </c>
      <c r="B115" s="9"/>
      <c r="C115" s="2" t="s">
        <v>157</v>
      </c>
      <c r="D115" s="2" t="s">
        <v>161</v>
      </c>
      <c r="E115" s="2"/>
      <c r="F115" s="12"/>
      <c r="G115" s="33">
        <f t="shared" ref="G115:H121" si="36">G116</f>
        <v>14.100000000000001</v>
      </c>
      <c r="H115" s="33">
        <f t="shared" si="36"/>
        <v>13.100000000000001</v>
      </c>
    </row>
    <row r="116" spans="1:8" x14ac:dyDescent="0.25">
      <c r="A116" s="21" t="s">
        <v>56</v>
      </c>
      <c r="B116" s="9"/>
      <c r="C116" s="2" t="s">
        <v>157</v>
      </c>
      <c r="D116" s="2" t="s">
        <v>161</v>
      </c>
      <c r="E116" s="2" t="s">
        <v>107</v>
      </c>
      <c r="F116" s="12"/>
      <c r="G116" s="33">
        <f>G120+G117</f>
        <v>14.100000000000001</v>
      </c>
      <c r="H116" s="33">
        <f>H120+H117</f>
        <v>13.100000000000001</v>
      </c>
    </row>
    <row r="117" spans="1:8" ht="31.5" x14ac:dyDescent="0.25">
      <c r="A117" s="21" t="s">
        <v>267</v>
      </c>
      <c r="B117" s="8"/>
      <c r="C117" s="2" t="s">
        <v>157</v>
      </c>
      <c r="D117" s="2" t="s">
        <v>161</v>
      </c>
      <c r="E117" s="2" t="s">
        <v>137</v>
      </c>
      <c r="F117" s="2"/>
      <c r="G117" s="33">
        <f t="shared" ref="G117:H118" si="37">G118</f>
        <v>8</v>
      </c>
      <c r="H117" s="33">
        <f t="shared" si="37"/>
        <v>7</v>
      </c>
    </row>
    <row r="118" spans="1:8" ht="47.25" x14ac:dyDescent="0.25">
      <c r="A118" s="21" t="s">
        <v>59</v>
      </c>
      <c r="B118" s="8"/>
      <c r="C118" s="2" t="s">
        <v>157</v>
      </c>
      <c r="D118" s="2" t="s">
        <v>161</v>
      </c>
      <c r="E118" s="2" t="s">
        <v>137</v>
      </c>
      <c r="F118" s="2" t="s">
        <v>195</v>
      </c>
      <c r="G118" s="33">
        <f t="shared" si="37"/>
        <v>8</v>
      </c>
      <c r="H118" s="33">
        <f t="shared" si="37"/>
        <v>7</v>
      </c>
    </row>
    <row r="119" spans="1:8" ht="47.25" x14ac:dyDescent="0.25">
      <c r="A119" s="21" t="s">
        <v>60</v>
      </c>
      <c r="B119" s="8"/>
      <c r="C119" s="2" t="s">
        <v>157</v>
      </c>
      <c r="D119" s="2" t="s">
        <v>161</v>
      </c>
      <c r="E119" s="2" t="s">
        <v>137</v>
      </c>
      <c r="F119" s="2" t="s">
        <v>196</v>
      </c>
      <c r="G119" s="33">
        <v>8</v>
      </c>
      <c r="H119" s="33">
        <v>7</v>
      </c>
    </row>
    <row r="120" spans="1:8" ht="63" x14ac:dyDescent="0.25">
      <c r="A120" s="21" t="s">
        <v>134</v>
      </c>
      <c r="B120" s="8"/>
      <c r="C120" s="2" t="s">
        <v>157</v>
      </c>
      <c r="D120" s="2" t="s">
        <v>161</v>
      </c>
      <c r="E120" s="2" t="s">
        <v>114</v>
      </c>
      <c r="F120" s="2"/>
      <c r="G120" s="33">
        <f>G121+G123</f>
        <v>6.1000000000000005</v>
      </c>
      <c r="H120" s="33">
        <f>H121+H123</f>
        <v>6.1000000000000005</v>
      </c>
    </row>
    <row r="121" spans="1:8" ht="47.25" x14ac:dyDescent="0.25">
      <c r="A121" s="21" t="s">
        <v>59</v>
      </c>
      <c r="B121" s="8"/>
      <c r="C121" s="2" t="s">
        <v>157</v>
      </c>
      <c r="D121" s="2" t="s">
        <v>161</v>
      </c>
      <c r="E121" s="2" t="s">
        <v>114</v>
      </c>
      <c r="F121" s="2" t="s">
        <v>195</v>
      </c>
      <c r="G121" s="33">
        <f t="shared" si="36"/>
        <v>1.2</v>
      </c>
      <c r="H121" s="33">
        <f t="shared" si="36"/>
        <v>1.2</v>
      </c>
    </row>
    <row r="122" spans="1:8" ht="31.5" x14ac:dyDescent="0.25">
      <c r="A122" s="21" t="s">
        <v>40</v>
      </c>
      <c r="B122" s="8"/>
      <c r="C122" s="2" t="s">
        <v>157</v>
      </c>
      <c r="D122" s="2" t="s">
        <v>161</v>
      </c>
      <c r="E122" s="2" t="s">
        <v>114</v>
      </c>
      <c r="F122" s="2" t="s">
        <v>196</v>
      </c>
      <c r="G122" s="33">
        <v>1.2</v>
      </c>
      <c r="H122" s="33">
        <v>1.2</v>
      </c>
    </row>
    <row r="123" spans="1:8" x14ac:dyDescent="0.25">
      <c r="A123" s="21" t="s">
        <v>21</v>
      </c>
      <c r="B123" s="8"/>
      <c r="C123" s="2" t="s">
        <v>157</v>
      </c>
      <c r="D123" s="2" t="s">
        <v>161</v>
      </c>
      <c r="E123" s="2" t="s">
        <v>114</v>
      </c>
      <c r="F123" s="2" t="s">
        <v>197</v>
      </c>
      <c r="G123" s="33">
        <f>G124</f>
        <v>4.9000000000000004</v>
      </c>
      <c r="H123" s="33">
        <f>H124</f>
        <v>4.9000000000000004</v>
      </c>
    </row>
    <row r="124" spans="1:8" x14ac:dyDescent="0.25">
      <c r="A124" s="21" t="s">
        <v>35</v>
      </c>
      <c r="B124" s="8"/>
      <c r="C124" s="2" t="s">
        <v>157</v>
      </c>
      <c r="D124" s="2" t="s">
        <v>161</v>
      </c>
      <c r="E124" s="2" t="s">
        <v>114</v>
      </c>
      <c r="F124" s="2" t="s">
        <v>198</v>
      </c>
      <c r="G124" s="33">
        <v>4.9000000000000004</v>
      </c>
      <c r="H124" s="33">
        <v>4.9000000000000004</v>
      </c>
    </row>
    <row r="125" spans="1:8" x14ac:dyDescent="0.25">
      <c r="A125" s="21" t="s">
        <v>56</v>
      </c>
      <c r="B125" s="10"/>
      <c r="C125" s="2" t="s">
        <v>157</v>
      </c>
      <c r="D125" s="2" t="s">
        <v>173</v>
      </c>
      <c r="E125" s="2" t="s">
        <v>107</v>
      </c>
      <c r="F125" s="2"/>
      <c r="G125" s="33">
        <f t="shared" ref="G125:H127" si="38">G126</f>
        <v>12.2</v>
      </c>
      <c r="H125" s="33">
        <f t="shared" si="38"/>
        <v>58</v>
      </c>
    </row>
    <row r="126" spans="1:8" ht="78.75" x14ac:dyDescent="0.25">
      <c r="A126" s="22" t="s">
        <v>117</v>
      </c>
      <c r="B126" s="10"/>
      <c r="C126" s="2" t="s">
        <v>157</v>
      </c>
      <c r="D126" s="2" t="s">
        <v>173</v>
      </c>
      <c r="E126" s="2" t="s">
        <v>118</v>
      </c>
      <c r="F126" s="2"/>
      <c r="G126" s="33">
        <f t="shared" si="38"/>
        <v>12.2</v>
      </c>
      <c r="H126" s="33">
        <f t="shared" si="38"/>
        <v>58</v>
      </c>
    </row>
    <row r="127" spans="1:8" ht="47.25" x14ac:dyDescent="0.25">
      <c r="A127" s="21" t="s">
        <v>59</v>
      </c>
      <c r="B127" s="10"/>
      <c r="C127" s="2" t="s">
        <v>157</v>
      </c>
      <c r="D127" s="2" t="s">
        <v>173</v>
      </c>
      <c r="E127" s="2" t="s">
        <v>118</v>
      </c>
      <c r="F127" s="2" t="s">
        <v>195</v>
      </c>
      <c r="G127" s="33">
        <f t="shared" si="38"/>
        <v>12.2</v>
      </c>
      <c r="H127" s="33">
        <f t="shared" si="38"/>
        <v>58</v>
      </c>
    </row>
    <row r="128" spans="1:8" ht="47.25" x14ac:dyDescent="0.25">
      <c r="A128" s="21" t="s">
        <v>60</v>
      </c>
      <c r="B128" s="10"/>
      <c r="C128" s="2" t="s">
        <v>157</v>
      </c>
      <c r="D128" s="2" t="s">
        <v>173</v>
      </c>
      <c r="E128" s="2" t="s">
        <v>118</v>
      </c>
      <c r="F128" s="2" t="s">
        <v>196</v>
      </c>
      <c r="G128" s="33">
        <v>12.2</v>
      </c>
      <c r="H128" s="33">
        <v>58</v>
      </c>
    </row>
    <row r="129" spans="1:8" ht="63" x14ac:dyDescent="0.25">
      <c r="A129" s="21" t="s">
        <v>78</v>
      </c>
      <c r="B129" s="9"/>
      <c r="C129" s="2" t="s">
        <v>157</v>
      </c>
      <c r="D129" s="2" t="s">
        <v>194</v>
      </c>
      <c r="E129" s="2"/>
      <c r="F129" s="2"/>
      <c r="G129" s="33">
        <f t="shared" ref="G129:H129" si="39">G130</f>
        <v>13396.6</v>
      </c>
      <c r="H129" s="33">
        <f t="shared" si="39"/>
        <v>13454.5</v>
      </c>
    </row>
    <row r="130" spans="1:8" ht="94.5" x14ac:dyDescent="0.25">
      <c r="A130" s="21" t="s">
        <v>151</v>
      </c>
      <c r="B130" s="9"/>
      <c r="C130" s="2" t="s">
        <v>157</v>
      </c>
      <c r="D130" s="2" t="s">
        <v>194</v>
      </c>
      <c r="E130" s="2" t="s">
        <v>199</v>
      </c>
      <c r="F130" s="2"/>
      <c r="G130" s="33">
        <f t="shared" ref="G130:H134" si="40">G131</f>
        <v>13396.6</v>
      </c>
      <c r="H130" s="33">
        <f t="shared" si="40"/>
        <v>13454.5</v>
      </c>
    </row>
    <row r="131" spans="1:8" ht="31.5" x14ac:dyDescent="0.25">
      <c r="A131" s="21" t="s">
        <v>144</v>
      </c>
      <c r="B131" s="9"/>
      <c r="C131" s="2" t="s">
        <v>157</v>
      </c>
      <c r="D131" s="2" t="s">
        <v>194</v>
      </c>
      <c r="E131" s="2" t="s">
        <v>200</v>
      </c>
      <c r="F131" s="2"/>
      <c r="G131" s="33">
        <f t="shared" si="40"/>
        <v>13396.6</v>
      </c>
      <c r="H131" s="33">
        <f t="shared" si="40"/>
        <v>13454.5</v>
      </c>
    </row>
    <row r="132" spans="1:8" ht="63" x14ac:dyDescent="0.25">
      <c r="A132" s="21" t="s">
        <v>61</v>
      </c>
      <c r="B132" s="9"/>
      <c r="C132" s="2" t="s">
        <v>157</v>
      </c>
      <c r="D132" s="2" t="s">
        <v>194</v>
      </c>
      <c r="E132" s="2" t="s">
        <v>201</v>
      </c>
      <c r="F132" s="2"/>
      <c r="G132" s="33">
        <f t="shared" ref="G132:H132" si="41">G133+G136</f>
        <v>13396.6</v>
      </c>
      <c r="H132" s="33">
        <f t="shared" si="41"/>
        <v>13454.5</v>
      </c>
    </row>
    <row r="133" spans="1:8" x14ac:dyDescent="0.25">
      <c r="A133" s="21" t="s">
        <v>2</v>
      </c>
      <c r="B133" s="9"/>
      <c r="C133" s="2" t="s">
        <v>157</v>
      </c>
      <c r="D133" s="2" t="s">
        <v>194</v>
      </c>
      <c r="E133" s="2" t="s">
        <v>202</v>
      </c>
      <c r="F133" s="2"/>
      <c r="G133" s="33">
        <f t="shared" si="40"/>
        <v>13167.6</v>
      </c>
      <c r="H133" s="33">
        <f t="shared" si="40"/>
        <v>13167.6</v>
      </c>
    </row>
    <row r="134" spans="1:8" ht="94.5" x14ac:dyDescent="0.25">
      <c r="A134" s="21" t="s">
        <v>57</v>
      </c>
      <c r="B134" s="9"/>
      <c r="C134" s="2" t="s">
        <v>157</v>
      </c>
      <c r="D134" s="2" t="s">
        <v>194</v>
      </c>
      <c r="E134" s="2" t="s">
        <v>202</v>
      </c>
      <c r="F134" s="2" t="s">
        <v>159</v>
      </c>
      <c r="G134" s="33">
        <f t="shared" si="40"/>
        <v>13167.6</v>
      </c>
      <c r="H134" s="33">
        <f t="shared" si="40"/>
        <v>13167.6</v>
      </c>
    </row>
    <row r="135" spans="1:8" ht="31.5" x14ac:dyDescent="0.25">
      <c r="A135" s="21" t="s">
        <v>58</v>
      </c>
      <c r="B135" s="9"/>
      <c r="C135" s="2" t="s">
        <v>157</v>
      </c>
      <c r="D135" s="2" t="s">
        <v>194</v>
      </c>
      <c r="E135" s="2" t="s">
        <v>202</v>
      </c>
      <c r="F135" s="2" t="s">
        <v>160</v>
      </c>
      <c r="G135" s="33">
        <v>13167.6</v>
      </c>
      <c r="H135" s="33">
        <v>13167.6</v>
      </c>
    </row>
    <row r="136" spans="1:8" ht="31.5" x14ac:dyDescent="0.25">
      <c r="A136" s="21" t="s">
        <v>267</v>
      </c>
      <c r="B136" s="9"/>
      <c r="C136" s="2" t="s">
        <v>157</v>
      </c>
      <c r="D136" s="2" t="s">
        <v>194</v>
      </c>
      <c r="E136" s="2" t="s">
        <v>203</v>
      </c>
      <c r="F136" s="2"/>
      <c r="G136" s="33">
        <f t="shared" ref="G136:H137" si="42">G137</f>
        <v>229</v>
      </c>
      <c r="H136" s="33">
        <f t="shared" si="42"/>
        <v>286.89999999999998</v>
      </c>
    </row>
    <row r="137" spans="1:8" ht="94.5" x14ac:dyDescent="0.25">
      <c r="A137" s="21" t="s">
        <v>57</v>
      </c>
      <c r="B137" s="9"/>
      <c r="C137" s="2" t="s">
        <v>157</v>
      </c>
      <c r="D137" s="2" t="s">
        <v>194</v>
      </c>
      <c r="E137" s="2" t="s">
        <v>203</v>
      </c>
      <c r="F137" s="2" t="s">
        <v>159</v>
      </c>
      <c r="G137" s="33">
        <f t="shared" si="42"/>
        <v>229</v>
      </c>
      <c r="H137" s="33">
        <f t="shared" si="42"/>
        <v>286.89999999999998</v>
      </c>
    </row>
    <row r="138" spans="1:8" ht="31.5" x14ac:dyDescent="0.25">
      <c r="A138" s="21" t="s">
        <v>58</v>
      </c>
      <c r="B138" s="9"/>
      <c r="C138" s="2" t="s">
        <v>157</v>
      </c>
      <c r="D138" s="2" t="s">
        <v>194</v>
      </c>
      <c r="E138" s="2" t="s">
        <v>203</v>
      </c>
      <c r="F138" s="2" t="s">
        <v>160</v>
      </c>
      <c r="G138" s="33">
        <v>229</v>
      </c>
      <c r="H138" s="33">
        <v>286.89999999999998</v>
      </c>
    </row>
    <row r="139" spans="1:8" x14ac:dyDescent="0.25">
      <c r="A139" s="21" t="s">
        <v>3</v>
      </c>
      <c r="B139" s="9"/>
      <c r="C139" s="2" t="s">
        <v>157</v>
      </c>
      <c r="D139" s="2" t="s">
        <v>31</v>
      </c>
      <c r="E139" s="2"/>
      <c r="F139" s="2"/>
      <c r="G139" s="33">
        <f t="shared" ref="G139:H142" si="43">G140</f>
        <v>2000</v>
      </c>
      <c r="H139" s="33">
        <f t="shared" si="43"/>
        <v>400</v>
      </c>
    </row>
    <row r="140" spans="1:8" x14ac:dyDescent="0.25">
      <c r="A140" s="21" t="s">
        <v>56</v>
      </c>
      <c r="B140" s="9"/>
      <c r="C140" s="2" t="s">
        <v>157</v>
      </c>
      <c r="D140" s="2" t="s">
        <v>31</v>
      </c>
      <c r="E140" s="2" t="s">
        <v>107</v>
      </c>
      <c r="F140" s="2"/>
      <c r="G140" s="33">
        <f t="shared" si="43"/>
        <v>2000</v>
      </c>
      <c r="H140" s="33">
        <f t="shared" si="43"/>
        <v>400</v>
      </c>
    </row>
    <row r="141" spans="1:8" x14ac:dyDescent="0.25">
      <c r="A141" s="21" t="s">
        <v>23</v>
      </c>
      <c r="B141" s="9"/>
      <c r="C141" s="2" t="s">
        <v>157</v>
      </c>
      <c r="D141" s="2" t="s">
        <v>31</v>
      </c>
      <c r="E141" s="2" t="s">
        <v>113</v>
      </c>
      <c r="F141" s="2"/>
      <c r="G141" s="33">
        <f t="shared" si="43"/>
        <v>2000</v>
      </c>
      <c r="H141" s="33">
        <f t="shared" si="43"/>
        <v>400</v>
      </c>
    </row>
    <row r="142" spans="1:8" x14ac:dyDescent="0.25">
      <c r="A142" s="21" t="s">
        <v>36</v>
      </c>
      <c r="B142" s="9"/>
      <c r="C142" s="2" t="s">
        <v>157</v>
      </c>
      <c r="D142" s="2" t="s">
        <v>31</v>
      </c>
      <c r="E142" s="2" t="s">
        <v>113</v>
      </c>
      <c r="F142" s="2" t="s">
        <v>49</v>
      </c>
      <c r="G142" s="33">
        <f t="shared" si="43"/>
        <v>2000</v>
      </c>
      <c r="H142" s="33">
        <f t="shared" si="43"/>
        <v>400</v>
      </c>
    </row>
    <row r="143" spans="1:8" x14ac:dyDescent="0.25">
      <c r="A143" s="21" t="s">
        <v>37</v>
      </c>
      <c r="B143" s="9"/>
      <c r="C143" s="2" t="s">
        <v>157</v>
      </c>
      <c r="D143" s="2" t="s">
        <v>31</v>
      </c>
      <c r="E143" s="2" t="s">
        <v>113</v>
      </c>
      <c r="F143" s="2" t="s">
        <v>204</v>
      </c>
      <c r="G143" s="33">
        <v>2000</v>
      </c>
      <c r="H143" s="33">
        <v>400</v>
      </c>
    </row>
    <row r="144" spans="1:8" x14ac:dyDescent="0.25">
      <c r="A144" s="21" t="s">
        <v>4</v>
      </c>
      <c r="B144" s="9"/>
      <c r="C144" s="2" t="s">
        <v>157</v>
      </c>
      <c r="D144" s="2" t="s">
        <v>165</v>
      </c>
      <c r="E144" s="2"/>
      <c r="F144" s="2"/>
      <c r="G144" s="33">
        <f t="shared" ref="G144:H144" si="44">G145</f>
        <v>23117</v>
      </c>
      <c r="H144" s="33">
        <f t="shared" si="44"/>
        <v>23117</v>
      </c>
    </row>
    <row r="145" spans="1:8" ht="94.5" x14ac:dyDescent="0.25">
      <c r="A145" s="21" t="s">
        <v>151</v>
      </c>
      <c r="B145" s="9"/>
      <c r="C145" s="2" t="s">
        <v>157</v>
      </c>
      <c r="D145" s="2" t="s">
        <v>165</v>
      </c>
      <c r="E145" s="2" t="s">
        <v>199</v>
      </c>
      <c r="F145" s="2"/>
      <c r="G145" s="33">
        <f t="shared" ref="G145:H147" si="45">G146</f>
        <v>23117</v>
      </c>
      <c r="H145" s="33">
        <f t="shared" si="45"/>
        <v>23117</v>
      </c>
    </row>
    <row r="146" spans="1:8" ht="31.5" x14ac:dyDescent="0.25">
      <c r="A146" s="21" t="s">
        <v>144</v>
      </c>
      <c r="B146" s="9"/>
      <c r="C146" s="2" t="s">
        <v>157</v>
      </c>
      <c r="D146" s="2" t="s">
        <v>165</v>
      </c>
      <c r="E146" s="2" t="s">
        <v>200</v>
      </c>
      <c r="F146" s="2"/>
      <c r="G146" s="33">
        <f t="shared" si="45"/>
        <v>23117</v>
      </c>
      <c r="H146" s="33">
        <f t="shared" si="45"/>
        <v>23117</v>
      </c>
    </row>
    <row r="147" spans="1:8" x14ac:dyDescent="0.25">
      <c r="A147" s="24" t="s">
        <v>92</v>
      </c>
      <c r="B147" s="9"/>
      <c r="C147" s="2" t="s">
        <v>157</v>
      </c>
      <c r="D147" s="2" t="s">
        <v>165</v>
      </c>
      <c r="E147" s="2" t="s">
        <v>205</v>
      </c>
      <c r="F147" s="2"/>
      <c r="G147" s="33">
        <f t="shared" si="45"/>
        <v>23117</v>
      </c>
      <c r="H147" s="33">
        <f t="shared" si="45"/>
        <v>23117</v>
      </c>
    </row>
    <row r="148" spans="1:8" ht="47.25" x14ac:dyDescent="0.25">
      <c r="A148" s="21" t="s">
        <v>82</v>
      </c>
      <c r="B148" s="9"/>
      <c r="C148" s="2" t="s">
        <v>157</v>
      </c>
      <c r="D148" s="2" t="s">
        <v>165</v>
      </c>
      <c r="E148" s="2" t="s">
        <v>206</v>
      </c>
      <c r="F148" s="2"/>
      <c r="G148" s="33">
        <f t="shared" ref="G148:H148" si="46">G149+G151+G153</f>
        <v>23117</v>
      </c>
      <c r="H148" s="33">
        <f t="shared" si="46"/>
        <v>23117</v>
      </c>
    </row>
    <row r="149" spans="1:8" ht="94.5" x14ac:dyDescent="0.25">
      <c r="A149" s="21" t="s">
        <v>57</v>
      </c>
      <c r="B149" s="9"/>
      <c r="C149" s="2" t="s">
        <v>157</v>
      </c>
      <c r="D149" s="2" t="s">
        <v>165</v>
      </c>
      <c r="E149" s="2" t="s">
        <v>206</v>
      </c>
      <c r="F149" s="2" t="s">
        <v>159</v>
      </c>
      <c r="G149" s="33">
        <f t="shared" ref="G149:H149" si="47">G150</f>
        <v>17724</v>
      </c>
      <c r="H149" s="33">
        <f t="shared" si="47"/>
        <v>17724</v>
      </c>
    </row>
    <row r="150" spans="1:8" ht="47.25" x14ac:dyDescent="0.25">
      <c r="A150" s="21" t="s">
        <v>62</v>
      </c>
      <c r="B150" s="9"/>
      <c r="C150" s="2" t="s">
        <v>157</v>
      </c>
      <c r="D150" s="2" t="s">
        <v>165</v>
      </c>
      <c r="E150" s="2" t="s">
        <v>206</v>
      </c>
      <c r="F150" s="2" t="s">
        <v>172</v>
      </c>
      <c r="G150" s="33">
        <v>17724</v>
      </c>
      <c r="H150" s="33">
        <v>17724</v>
      </c>
    </row>
    <row r="151" spans="1:8" ht="47.25" x14ac:dyDescent="0.25">
      <c r="A151" s="21" t="s">
        <v>59</v>
      </c>
      <c r="B151" s="9"/>
      <c r="C151" s="2" t="s">
        <v>157</v>
      </c>
      <c r="D151" s="2" t="s">
        <v>165</v>
      </c>
      <c r="E151" s="2" t="s">
        <v>206</v>
      </c>
      <c r="F151" s="2" t="s">
        <v>195</v>
      </c>
      <c r="G151" s="33">
        <f t="shared" ref="G151:H151" si="48">G152</f>
        <v>5387</v>
      </c>
      <c r="H151" s="33">
        <f t="shared" si="48"/>
        <v>5387</v>
      </c>
    </row>
    <row r="152" spans="1:8" ht="47.25" x14ac:dyDescent="0.25">
      <c r="A152" s="21" t="s">
        <v>60</v>
      </c>
      <c r="B152" s="9"/>
      <c r="C152" s="2" t="s">
        <v>157</v>
      </c>
      <c r="D152" s="2" t="s">
        <v>165</v>
      </c>
      <c r="E152" s="2" t="s">
        <v>206</v>
      </c>
      <c r="F152" s="2" t="s">
        <v>196</v>
      </c>
      <c r="G152" s="33">
        <v>5387</v>
      </c>
      <c r="H152" s="33">
        <v>5387</v>
      </c>
    </row>
    <row r="153" spans="1:8" x14ac:dyDescent="0.25">
      <c r="A153" s="21" t="s">
        <v>36</v>
      </c>
      <c r="B153" s="9"/>
      <c r="C153" s="2" t="s">
        <v>157</v>
      </c>
      <c r="D153" s="2" t="s">
        <v>165</v>
      </c>
      <c r="E153" s="2" t="s">
        <v>206</v>
      </c>
      <c r="F153" s="2" t="s">
        <v>49</v>
      </c>
      <c r="G153" s="33">
        <f t="shared" ref="G153:H153" si="49">G154</f>
        <v>6</v>
      </c>
      <c r="H153" s="33">
        <f t="shared" si="49"/>
        <v>6</v>
      </c>
    </row>
    <row r="154" spans="1:8" x14ac:dyDescent="0.25">
      <c r="A154" s="21" t="s">
        <v>34</v>
      </c>
      <c r="B154" s="9"/>
      <c r="C154" s="2" t="s">
        <v>157</v>
      </c>
      <c r="D154" s="2" t="s">
        <v>165</v>
      </c>
      <c r="E154" s="2" t="s">
        <v>206</v>
      </c>
      <c r="F154" s="2" t="s">
        <v>168</v>
      </c>
      <c r="G154" s="33">
        <v>6</v>
      </c>
      <c r="H154" s="33">
        <v>6</v>
      </c>
    </row>
    <row r="155" spans="1:8" x14ac:dyDescent="0.25">
      <c r="A155" s="21" t="s">
        <v>5</v>
      </c>
      <c r="B155" s="8"/>
      <c r="C155" s="2" t="s">
        <v>161</v>
      </c>
      <c r="D155" s="2"/>
      <c r="E155" s="2"/>
      <c r="F155" s="2"/>
      <c r="G155" s="33">
        <f t="shared" ref="G155:H159" si="50">G156</f>
        <v>2167.3000000000002</v>
      </c>
      <c r="H155" s="33">
        <f t="shared" si="50"/>
        <v>2091.1999999999998</v>
      </c>
    </row>
    <row r="156" spans="1:8" ht="31.5" x14ac:dyDescent="0.25">
      <c r="A156" s="21" t="s">
        <v>100</v>
      </c>
      <c r="B156" s="8"/>
      <c r="C156" s="13" t="s">
        <v>161</v>
      </c>
      <c r="D156" s="13" t="s">
        <v>173</v>
      </c>
      <c r="E156" s="2"/>
      <c r="F156" s="2"/>
      <c r="G156" s="33">
        <f t="shared" si="50"/>
        <v>2167.3000000000002</v>
      </c>
      <c r="H156" s="33">
        <f t="shared" si="50"/>
        <v>2091.1999999999998</v>
      </c>
    </row>
    <row r="157" spans="1:8" x14ac:dyDescent="0.25">
      <c r="A157" s="21" t="s">
        <v>69</v>
      </c>
      <c r="B157" s="8"/>
      <c r="C157" s="13" t="s">
        <v>161</v>
      </c>
      <c r="D157" s="13" t="s">
        <v>173</v>
      </c>
      <c r="E157" s="2" t="s">
        <v>107</v>
      </c>
      <c r="F157" s="2"/>
      <c r="G157" s="33">
        <f t="shared" si="50"/>
        <v>2167.3000000000002</v>
      </c>
      <c r="H157" s="33">
        <f t="shared" si="50"/>
        <v>2091.1999999999998</v>
      </c>
    </row>
    <row r="158" spans="1:8" ht="78.75" x14ac:dyDescent="0.25">
      <c r="A158" s="22" t="s">
        <v>270</v>
      </c>
      <c r="B158" s="8"/>
      <c r="C158" s="13" t="s">
        <v>161</v>
      </c>
      <c r="D158" s="13" t="s">
        <v>173</v>
      </c>
      <c r="E158" s="2" t="s">
        <v>123</v>
      </c>
      <c r="F158" s="2"/>
      <c r="G158" s="33">
        <f t="shared" si="50"/>
        <v>2167.3000000000002</v>
      </c>
      <c r="H158" s="33">
        <f t="shared" si="50"/>
        <v>2091.1999999999998</v>
      </c>
    </row>
    <row r="159" spans="1:8" ht="47.25" x14ac:dyDescent="0.25">
      <c r="A159" s="21" t="s">
        <v>59</v>
      </c>
      <c r="B159" s="8"/>
      <c r="C159" s="13" t="s">
        <v>161</v>
      </c>
      <c r="D159" s="13" t="s">
        <v>173</v>
      </c>
      <c r="E159" s="2" t="s">
        <v>123</v>
      </c>
      <c r="F159" s="2" t="s">
        <v>195</v>
      </c>
      <c r="G159" s="33">
        <f t="shared" si="50"/>
        <v>2167.3000000000002</v>
      </c>
      <c r="H159" s="33">
        <f t="shared" si="50"/>
        <v>2091.1999999999998</v>
      </c>
    </row>
    <row r="160" spans="1:8" ht="47.25" x14ac:dyDescent="0.25">
      <c r="A160" s="21" t="s">
        <v>60</v>
      </c>
      <c r="B160" s="8"/>
      <c r="C160" s="13" t="s">
        <v>161</v>
      </c>
      <c r="D160" s="13" t="s">
        <v>173</v>
      </c>
      <c r="E160" s="2" t="s">
        <v>123</v>
      </c>
      <c r="F160" s="2" t="s">
        <v>196</v>
      </c>
      <c r="G160" s="33">
        <v>2167.3000000000002</v>
      </c>
      <c r="H160" s="33">
        <v>2091.1999999999998</v>
      </c>
    </row>
    <row r="161" spans="1:8" ht="31.5" x14ac:dyDescent="0.25">
      <c r="A161" s="25" t="s">
        <v>285</v>
      </c>
      <c r="B161" s="8"/>
      <c r="C161" s="2" t="s">
        <v>282</v>
      </c>
      <c r="D161" s="2"/>
      <c r="E161" s="8"/>
      <c r="F161" s="8"/>
      <c r="G161" s="33">
        <f t="shared" ref="G161:H165" si="51">G162</f>
        <v>9000.5</v>
      </c>
      <c r="H161" s="33">
        <f t="shared" si="51"/>
        <v>9000.5</v>
      </c>
    </row>
    <row r="162" spans="1:8" x14ac:dyDescent="0.25">
      <c r="A162" s="25" t="s">
        <v>286</v>
      </c>
      <c r="B162" s="8"/>
      <c r="C162" s="2" t="s">
        <v>282</v>
      </c>
      <c r="D162" s="2" t="s">
        <v>283</v>
      </c>
      <c r="E162" s="31"/>
      <c r="F162" s="8"/>
      <c r="G162" s="33">
        <f t="shared" si="51"/>
        <v>9000.5</v>
      </c>
      <c r="H162" s="33">
        <f t="shared" si="51"/>
        <v>9000.5</v>
      </c>
    </row>
    <row r="163" spans="1:8" x14ac:dyDescent="0.25">
      <c r="A163" s="21" t="s">
        <v>56</v>
      </c>
      <c r="B163" s="8"/>
      <c r="C163" s="2" t="s">
        <v>282</v>
      </c>
      <c r="D163" s="2" t="s">
        <v>283</v>
      </c>
      <c r="E163" s="8" t="s">
        <v>107</v>
      </c>
      <c r="F163" s="8"/>
      <c r="G163" s="33">
        <f t="shared" si="51"/>
        <v>9000.5</v>
      </c>
      <c r="H163" s="33">
        <f t="shared" si="51"/>
        <v>9000.5</v>
      </c>
    </row>
    <row r="164" spans="1:8" ht="78.75" x14ac:dyDescent="0.25">
      <c r="A164" s="25" t="s">
        <v>287</v>
      </c>
      <c r="B164" s="8"/>
      <c r="C164" s="2" t="s">
        <v>282</v>
      </c>
      <c r="D164" s="2" t="s">
        <v>283</v>
      </c>
      <c r="E164" s="8" t="s">
        <v>284</v>
      </c>
      <c r="F164" s="8"/>
      <c r="G164" s="33">
        <f t="shared" si="51"/>
        <v>9000.5</v>
      </c>
      <c r="H164" s="33">
        <f t="shared" si="51"/>
        <v>9000.5</v>
      </c>
    </row>
    <row r="165" spans="1:8" x14ac:dyDescent="0.25">
      <c r="A165" s="21" t="s">
        <v>36</v>
      </c>
      <c r="B165" s="8"/>
      <c r="C165" s="2" t="s">
        <v>282</v>
      </c>
      <c r="D165" s="2" t="s">
        <v>283</v>
      </c>
      <c r="E165" s="8" t="s">
        <v>284</v>
      </c>
      <c r="F165" s="8">
        <v>800</v>
      </c>
      <c r="G165" s="33">
        <f t="shared" si="51"/>
        <v>9000.5</v>
      </c>
      <c r="H165" s="33">
        <f t="shared" si="51"/>
        <v>9000.5</v>
      </c>
    </row>
    <row r="166" spans="1:8" x14ac:dyDescent="0.25">
      <c r="A166" s="21" t="s">
        <v>37</v>
      </c>
      <c r="B166" s="8"/>
      <c r="C166" s="2" t="s">
        <v>282</v>
      </c>
      <c r="D166" s="2" t="s">
        <v>283</v>
      </c>
      <c r="E166" s="8" t="s">
        <v>284</v>
      </c>
      <c r="F166" s="8">
        <v>870</v>
      </c>
      <c r="G166" s="33">
        <v>9000.5</v>
      </c>
      <c r="H166" s="33">
        <v>9000.5</v>
      </c>
    </row>
    <row r="167" spans="1:8" x14ac:dyDescent="0.25">
      <c r="A167" s="21" t="s">
        <v>6</v>
      </c>
      <c r="B167" s="8"/>
      <c r="C167" s="2" t="s">
        <v>174</v>
      </c>
      <c r="D167" s="2"/>
      <c r="E167" s="2"/>
      <c r="F167" s="2"/>
      <c r="G167" s="33">
        <f t="shared" ref="G167:H167" si="52">G168</f>
        <v>219.4</v>
      </c>
      <c r="H167" s="33">
        <f t="shared" si="52"/>
        <v>210.4</v>
      </c>
    </row>
    <row r="168" spans="1:8" x14ac:dyDescent="0.25">
      <c r="A168" s="21" t="s">
        <v>79</v>
      </c>
      <c r="B168" s="8"/>
      <c r="C168" s="2" t="s">
        <v>174</v>
      </c>
      <c r="D168" s="2" t="s">
        <v>175</v>
      </c>
      <c r="E168" s="2"/>
      <c r="F168" s="2"/>
      <c r="G168" s="33">
        <f t="shared" ref="G168:H172" si="53">G169</f>
        <v>219.4</v>
      </c>
      <c r="H168" s="33">
        <f t="shared" si="53"/>
        <v>210.4</v>
      </c>
    </row>
    <row r="169" spans="1:8" ht="47.25" x14ac:dyDescent="0.25">
      <c r="A169" s="21" t="s">
        <v>152</v>
      </c>
      <c r="B169" s="8"/>
      <c r="C169" s="2" t="s">
        <v>174</v>
      </c>
      <c r="D169" s="2" t="s">
        <v>175</v>
      </c>
      <c r="E169" s="2" t="s">
        <v>176</v>
      </c>
      <c r="F169" s="2"/>
      <c r="G169" s="33">
        <f t="shared" si="53"/>
        <v>219.4</v>
      </c>
      <c r="H169" s="33">
        <f t="shared" si="53"/>
        <v>210.4</v>
      </c>
    </row>
    <row r="170" spans="1:8" ht="31.5" x14ac:dyDescent="0.25">
      <c r="A170" s="21" t="s">
        <v>80</v>
      </c>
      <c r="B170" s="8"/>
      <c r="C170" s="2" t="s">
        <v>174</v>
      </c>
      <c r="D170" s="2" t="s">
        <v>175</v>
      </c>
      <c r="E170" s="2" t="s">
        <v>177</v>
      </c>
      <c r="F170" s="2"/>
      <c r="G170" s="33">
        <f t="shared" si="53"/>
        <v>219.4</v>
      </c>
      <c r="H170" s="33">
        <f t="shared" si="53"/>
        <v>210.4</v>
      </c>
    </row>
    <row r="171" spans="1:8" ht="78.75" x14ac:dyDescent="0.25">
      <c r="A171" s="21" t="s">
        <v>269</v>
      </c>
      <c r="B171" s="8"/>
      <c r="C171" s="2" t="s">
        <v>174</v>
      </c>
      <c r="D171" s="2" t="s">
        <v>175</v>
      </c>
      <c r="E171" s="2" t="s">
        <v>178</v>
      </c>
      <c r="F171" s="2"/>
      <c r="G171" s="33">
        <f t="shared" si="53"/>
        <v>219.4</v>
      </c>
      <c r="H171" s="33">
        <f t="shared" si="53"/>
        <v>210.4</v>
      </c>
    </row>
    <row r="172" spans="1:8" ht="47.25" x14ac:dyDescent="0.25">
      <c r="A172" s="21" t="s">
        <v>59</v>
      </c>
      <c r="B172" s="8"/>
      <c r="C172" s="2" t="s">
        <v>174</v>
      </c>
      <c r="D172" s="2" t="s">
        <v>175</v>
      </c>
      <c r="E172" s="2" t="s">
        <v>178</v>
      </c>
      <c r="F172" s="2" t="s">
        <v>195</v>
      </c>
      <c r="G172" s="33">
        <f t="shared" si="53"/>
        <v>219.4</v>
      </c>
      <c r="H172" s="33">
        <f t="shared" si="53"/>
        <v>210.4</v>
      </c>
    </row>
    <row r="173" spans="1:8" ht="47.25" x14ac:dyDescent="0.25">
      <c r="A173" s="21" t="s">
        <v>60</v>
      </c>
      <c r="B173" s="8"/>
      <c r="C173" s="2" t="s">
        <v>174</v>
      </c>
      <c r="D173" s="2" t="s">
        <v>175</v>
      </c>
      <c r="E173" s="2" t="s">
        <v>178</v>
      </c>
      <c r="F173" s="2" t="s">
        <v>196</v>
      </c>
      <c r="G173" s="33">
        <v>219.4</v>
      </c>
      <c r="H173" s="33">
        <v>210.4</v>
      </c>
    </row>
    <row r="174" spans="1:8" x14ac:dyDescent="0.25">
      <c r="A174" s="21" t="s">
        <v>11</v>
      </c>
      <c r="B174" s="8"/>
      <c r="C174" s="2" t="s">
        <v>22</v>
      </c>
      <c r="D174" s="2"/>
      <c r="E174" s="2"/>
      <c r="F174" s="2"/>
      <c r="G174" s="33">
        <f t="shared" ref="G174:H178" si="54">G175</f>
        <v>100</v>
      </c>
      <c r="H174" s="33">
        <f t="shared" si="54"/>
        <v>100</v>
      </c>
    </row>
    <row r="175" spans="1:8" ht="31.5" x14ac:dyDescent="0.25">
      <c r="A175" s="21" t="s">
        <v>153</v>
      </c>
      <c r="B175" s="8"/>
      <c r="C175" s="2" t="s">
        <v>22</v>
      </c>
      <c r="D175" s="2" t="s">
        <v>194</v>
      </c>
      <c r="E175" s="2"/>
      <c r="F175" s="2"/>
      <c r="G175" s="33">
        <f t="shared" si="54"/>
        <v>100</v>
      </c>
      <c r="H175" s="33">
        <f t="shared" si="54"/>
        <v>100</v>
      </c>
    </row>
    <row r="176" spans="1:8" x14ac:dyDescent="0.25">
      <c r="A176" s="21" t="s">
        <v>56</v>
      </c>
      <c r="B176" s="9"/>
      <c r="C176" s="2" t="s">
        <v>22</v>
      </c>
      <c r="D176" s="2" t="s">
        <v>194</v>
      </c>
      <c r="E176" s="2" t="s">
        <v>107</v>
      </c>
      <c r="F176" s="2"/>
      <c r="G176" s="33">
        <f t="shared" si="54"/>
        <v>100</v>
      </c>
      <c r="H176" s="33">
        <f t="shared" si="54"/>
        <v>100</v>
      </c>
    </row>
    <row r="177" spans="1:8" ht="63" x14ac:dyDescent="0.25">
      <c r="A177" s="26" t="s">
        <v>281</v>
      </c>
      <c r="B177" s="8"/>
      <c r="C177" s="2" t="s">
        <v>22</v>
      </c>
      <c r="D177" s="2" t="s">
        <v>194</v>
      </c>
      <c r="E177" s="2" t="s">
        <v>124</v>
      </c>
      <c r="F177" s="2"/>
      <c r="G177" s="33">
        <f t="shared" si="54"/>
        <v>100</v>
      </c>
      <c r="H177" s="33">
        <f t="shared" si="54"/>
        <v>100</v>
      </c>
    </row>
    <row r="178" spans="1:8" x14ac:dyDescent="0.25">
      <c r="A178" s="21" t="s">
        <v>21</v>
      </c>
      <c r="B178" s="8"/>
      <c r="C178" s="2" t="s">
        <v>22</v>
      </c>
      <c r="D178" s="2" t="s">
        <v>194</v>
      </c>
      <c r="E178" s="2" t="s">
        <v>124</v>
      </c>
      <c r="F178" s="2" t="s">
        <v>197</v>
      </c>
      <c r="G178" s="33">
        <f t="shared" si="54"/>
        <v>100</v>
      </c>
      <c r="H178" s="33">
        <f t="shared" si="54"/>
        <v>100</v>
      </c>
    </row>
    <row r="179" spans="1:8" x14ac:dyDescent="0.25">
      <c r="A179" s="21" t="s">
        <v>25</v>
      </c>
      <c r="B179" s="8"/>
      <c r="C179" s="2" t="s">
        <v>22</v>
      </c>
      <c r="D179" s="2" t="s">
        <v>194</v>
      </c>
      <c r="E179" s="2" t="s">
        <v>124</v>
      </c>
      <c r="F179" s="2" t="s">
        <v>207</v>
      </c>
      <c r="G179" s="33">
        <v>100</v>
      </c>
      <c r="H179" s="33">
        <v>100</v>
      </c>
    </row>
    <row r="180" spans="1:8" x14ac:dyDescent="0.25">
      <c r="A180" s="21" t="s">
        <v>28</v>
      </c>
      <c r="B180" s="15"/>
      <c r="C180" s="2" t="s">
        <v>31</v>
      </c>
      <c r="D180" s="2"/>
      <c r="E180" s="2"/>
      <c r="F180" s="2"/>
      <c r="G180" s="33">
        <f t="shared" ref="G180:H185" si="55">G181</f>
        <v>150</v>
      </c>
      <c r="H180" s="33">
        <f t="shared" si="55"/>
        <v>150</v>
      </c>
    </row>
    <row r="181" spans="1:8" x14ac:dyDescent="0.25">
      <c r="A181" s="21" t="s">
        <v>30</v>
      </c>
      <c r="B181" s="15"/>
      <c r="C181" s="2" t="s">
        <v>31</v>
      </c>
      <c r="D181" s="2" t="s">
        <v>158</v>
      </c>
      <c r="E181" s="2"/>
      <c r="F181" s="2"/>
      <c r="G181" s="33">
        <f t="shared" si="55"/>
        <v>150</v>
      </c>
      <c r="H181" s="33">
        <f t="shared" si="55"/>
        <v>150</v>
      </c>
    </row>
    <row r="182" spans="1:8" ht="63" x14ac:dyDescent="0.25">
      <c r="A182" s="21" t="s">
        <v>150</v>
      </c>
      <c r="B182" s="15"/>
      <c r="C182" s="2" t="s">
        <v>31</v>
      </c>
      <c r="D182" s="2" t="s">
        <v>158</v>
      </c>
      <c r="E182" s="2" t="s">
        <v>180</v>
      </c>
      <c r="F182" s="2"/>
      <c r="G182" s="33">
        <f t="shared" si="55"/>
        <v>150</v>
      </c>
      <c r="H182" s="33">
        <f t="shared" si="55"/>
        <v>150</v>
      </c>
    </row>
    <row r="183" spans="1:8" ht="47.25" x14ac:dyDescent="0.25">
      <c r="A183" s="21" t="s">
        <v>102</v>
      </c>
      <c r="B183" s="15"/>
      <c r="C183" s="2" t="s">
        <v>31</v>
      </c>
      <c r="D183" s="2" t="s">
        <v>158</v>
      </c>
      <c r="E183" s="2" t="s">
        <v>208</v>
      </c>
      <c r="F183" s="2"/>
      <c r="G183" s="33">
        <f t="shared" si="55"/>
        <v>150</v>
      </c>
      <c r="H183" s="33">
        <f t="shared" si="55"/>
        <v>150</v>
      </c>
    </row>
    <row r="184" spans="1:8" ht="31.5" x14ac:dyDescent="0.25">
      <c r="A184" s="21" t="s">
        <v>71</v>
      </c>
      <c r="B184" s="2"/>
      <c r="C184" s="2" t="s">
        <v>31</v>
      </c>
      <c r="D184" s="2" t="s">
        <v>158</v>
      </c>
      <c r="E184" s="2" t="s">
        <v>209</v>
      </c>
      <c r="F184" s="2"/>
      <c r="G184" s="33">
        <f t="shared" si="55"/>
        <v>150</v>
      </c>
      <c r="H184" s="33">
        <f t="shared" si="55"/>
        <v>150</v>
      </c>
    </row>
    <row r="185" spans="1:8" ht="47.25" x14ac:dyDescent="0.25">
      <c r="A185" s="21" t="s">
        <v>59</v>
      </c>
      <c r="B185" s="2"/>
      <c r="C185" s="2" t="s">
        <v>31</v>
      </c>
      <c r="D185" s="2" t="s">
        <v>158</v>
      </c>
      <c r="E185" s="2" t="s">
        <v>209</v>
      </c>
      <c r="F185" s="2" t="s">
        <v>195</v>
      </c>
      <c r="G185" s="33">
        <f t="shared" si="55"/>
        <v>150</v>
      </c>
      <c r="H185" s="33">
        <f t="shared" si="55"/>
        <v>150</v>
      </c>
    </row>
    <row r="186" spans="1:8" ht="47.25" x14ac:dyDescent="0.25">
      <c r="A186" s="21" t="s">
        <v>60</v>
      </c>
      <c r="B186" s="2"/>
      <c r="C186" s="2" t="s">
        <v>31</v>
      </c>
      <c r="D186" s="2" t="s">
        <v>158</v>
      </c>
      <c r="E186" s="2" t="s">
        <v>209</v>
      </c>
      <c r="F186" s="2" t="s">
        <v>196</v>
      </c>
      <c r="G186" s="33">
        <v>150</v>
      </c>
      <c r="H186" s="33">
        <v>150</v>
      </c>
    </row>
    <row r="187" spans="1:8" ht="47.25" x14ac:dyDescent="0.25">
      <c r="A187" s="21" t="s">
        <v>131</v>
      </c>
      <c r="B187" s="9"/>
      <c r="C187" s="2" t="s">
        <v>210</v>
      </c>
      <c r="D187" s="2"/>
      <c r="E187" s="2"/>
      <c r="F187" s="2"/>
      <c r="G187" s="33">
        <f t="shared" ref="G187:H187" si="56">G188+G198</f>
        <v>26457</v>
      </c>
      <c r="H187" s="33">
        <f t="shared" si="56"/>
        <v>24141</v>
      </c>
    </row>
    <row r="188" spans="1:8" ht="47.25" x14ac:dyDescent="0.25">
      <c r="A188" s="21" t="s">
        <v>156</v>
      </c>
      <c r="B188" s="9"/>
      <c r="C188" s="2" t="s">
        <v>210</v>
      </c>
      <c r="D188" s="2" t="s">
        <v>157</v>
      </c>
      <c r="E188" s="2"/>
      <c r="F188" s="2"/>
      <c r="G188" s="33">
        <f t="shared" ref="G188:H190" si="57">G189</f>
        <v>26377</v>
      </c>
      <c r="H188" s="33">
        <f t="shared" si="57"/>
        <v>24061</v>
      </c>
    </row>
    <row r="189" spans="1:8" ht="94.5" x14ac:dyDescent="0.25">
      <c r="A189" s="21" t="s">
        <v>151</v>
      </c>
      <c r="B189" s="9"/>
      <c r="C189" s="2" t="s">
        <v>210</v>
      </c>
      <c r="D189" s="2" t="s">
        <v>157</v>
      </c>
      <c r="E189" s="2" t="s">
        <v>199</v>
      </c>
      <c r="F189" s="2"/>
      <c r="G189" s="33">
        <f t="shared" si="57"/>
        <v>26377</v>
      </c>
      <c r="H189" s="33">
        <f t="shared" si="57"/>
        <v>24061</v>
      </c>
    </row>
    <row r="190" spans="1:8" x14ac:dyDescent="0.25">
      <c r="A190" s="24" t="s">
        <v>136</v>
      </c>
      <c r="B190" s="19"/>
      <c r="C190" s="2" t="s">
        <v>210</v>
      </c>
      <c r="D190" s="2" t="s">
        <v>157</v>
      </c>
      <c r="E190" s="2" t="s">
        <v>211</v>
      </c>
      <c r="F190" s="2"/>
      <c r="G190" s="33">
        <f t="shared" si="57"/>
        <v>26377</v>
      </c>
      <c r="H190" s="33">
        <f t="shared" si="57"/>
        <v>24061</v>
      </c>
    </row>
    <row r="191" spans="1:8" x14ac:dyDescent="0.25">
      <c r="A191" s="24" t="s">
        <v>72</v>
      </c>
      <c r="B191" s="19"/>
      <c r="C191" s="2" t="s">
        <v>210</v>
      </c>
      <c r="D191" s="2" t="s">
        <v>157</v>
      </c>
      <c r="E191" s="2" t="s">
        <v>212</v>
      </c>
      <c r="F191" s="2"/>
      <c r="G191" s="33">
        <f t="shared" ref="G191:H191" si="58">G192+G195</f>
        <v>26377</v>
      </c>
      <c r="H191" s="33">
        <f t="shared" si="58"/>
        <v>24061</v>
      </c>
    </row>
    <row r="192" spans="1:8" ht="47.25" x14ac:dyDescent="0.25">
      <c r="A192" s="21" t="s">
        <v>24</v>
      </c>
      <c r="B192" s="9"/>
      <c r="C192" s="2" t="s">
        <v>210</v>
      </c>
      <c r="D192" s="2" t="s">
        <v>157</v>
      </c>
      <c r="E192" s="2" t="s">
        <v>213</v>
      </c>
      <c r="F192" s="2"/>
      <c r="G192" s="33">
        <f t="shared" ref="G192:H193" si="59">G193</f>
        <v>21384</v>
      </c>
      <c r="H192" s="33">
        <f t="shared" si="59"/>
        <v>19068</v>
      </c>
    </row>
    <row r="193" spans="1:8" x14ac:dyDescent="0.25">
      <c r="A193" s="24" t="s">
        <v>21</v>
      </c>
      <c r="B193" s="16"/>
      <c r="C193" s="2" t="s">
        <v>210</v>
      </c>
      <c r="D193" s="2" t="s">
        <v>157</v>
      </c>
      <c r="E193" s="2" t="s">
        <v>213</v>
      </c>
      <c r="F193" s="2" t="s">
        <v>197</v>
      </c>
      <c r="G193" s="33">
        <f t="shared" si="59"/>
        <v>21384</v>
      </c>
      <c r="H193" s="33">
        <f t="shared" si="59"/>
        <v>19068</v>
      </c>
    </row>
    <row r="194" spans="1:8" x14ac:dyDescent="0.25">
      <c r="A194" s="21" t="s">
        <v>73</v>
      </c>
      <c r="B194" s="9"/>
      <c r="C194" s="2" t="s">
        <v>210</v>
      </c>
      <c r="D194" s="2" t="s">
        <v>157</v>
      </c>
      <c r="E194" s="2" t="s">
        <v>213</v>
      </c>
      <c r="F194" s="2" t="s">
        <v>214</v>
      </c>
      <c r="G194" s="33">
        <v>21384</v>
      </c>
      <c r="H194" s="33">
        <v>19068</v>
      </c>
    </row>
    <row r="195" spans="1:8" ht="126" x14ac:dyDescent="0.25">
      <c r="A195" s="21" t="s">
        <v>46</v>
      </c>
      <c r="B195" s="9"/>
      <c r="C195" s="2" t="s">
        <v>210</v>
      </c>
      <c r="D195" s="2" t="s">
        <v>157</v>
      </c>
      <c r="E195" s="2" t="s">
        <v>215</v>
      </c>
      <c r="F195" s="2"/>
      <c r="G195" s="33">
        <f t="shared" ref="G195:H196" si="60">G196</f>
        <v>4993</v>
      </c>
      <c r="H195" s="33">
        <f t="shared" si="60"/>
        <v>4993</v>
      </c>
    </row>
    <row r="196" spans="1:8" x14ac:dyDescent="0.25">
      <c r="A196" s="24" t="s">
        <v>21</v>
      </c>
      <c r="B196" s="16"/>
      <c r="C196" s="2" t="s">
        <v>210</v>
      </c>
      <c r="D196" s="2" t="s">
        <v>157</v>
      </c>
      <c r="E196" s="2" t="s">
        <v>215</v>
      </c>
      <c r="F196" s="2" t="s">
        <v>197</v>
      </c>
      <c r="G196" s="33">
        <f t="shared" si="60"/>
        <v>4993</v>
      </c>
      <c r="H196" s="33">
        <f t="shared" si="60"/>
        <v>4993</v>
      </c>
    </row>
    <row r="197" spans="1:8" x14ac:dyDescent="0.25">
      <c r="A197" s="21" t="s">
        <v>73</v>
      </c>
      <c r="B197" s="9"/>
      <c r="C197" s="2" t="s">
        <v>210</v>
      </c>
      <c r="D197" s="2" t="s">
        <v>157</v>
      </c>
      <c r="E197" s="2" t="s">
        <v>215</v>
      </c>
      <c r="F197" s="2" t="s">
        <v>214</v>
      </c>
      <c r="G197" s="33">
        <v>4993</v>
      </c>
      <c r="H197" s="33">
        <v>4993</v>
      </c>
    </row>
    <row r="198" spans="1:8" ht="31.5" x14ac:dyDescent="0.25">
      <c r="A198" s="21" t="s">
        <v>32</v>
      </c>
      <c r="B198" s="9"/>
      <c r="C198" s="2" t="s">
        <v>210</v>
      </c>
      <c r="D198" s="2" t="s">
        <v>169</v>
      </c>
      <c r="E198" s="2"/>
      <c r="F198" s="2"/>
      <c r="G198" s="33">
        <f>G199</f>
        <v>80</v>
      </c>
      <c r="H198" s="33">
        <f>H199</f>
        <v>80</v>
      </c>
    </row>
    <row r="199" spans="1:8" ht="63" x14ac:dyDescent="0.25">
      <c r="A199" s="21" t="s">
        <v>145</v>
      </c>
      <c r="B199" s="9"/>
      <c r="C199" s="2" t="s">
        <v>210</v>
      </c>
      <c r="D199" s="2" t="s">
        <v>169</v>
      </c>
      <c r="E199" s="2" t="s">
        <v>119</v>
      </c>
      <c r="F199" s="2"/>
      <c r="G199" s="33">
        <f t="shared" ref="G199:H201" si="61">G200</f>
        <v>80</v>
      </c>
      <c r="H199" s="33">
        <f t="shared" si="61"/>
        <v>80</v>
      </c>
    </row>
    <row r="200" spans="1:8" ht="47.25" x14ac:dyDescent="0.25">
      <c r="A200" s="21" t="s">
        <v>105</v>
      </c>
      <c r="B200" s="9"/>
      <c r="C200" s="2" t="s">
        <v>210</v>
      </c>
      <c r="D200" s="2" t="s">
        <v>169</v>
      </c>
      <c r="E200" s="2" t="s">
        <v>120</v>
      </c>
      <c r="F200" s="2"/>
      <c r="G200" s="33">
        <f t="shared" si="61"/>
        <v>80</v>
      </c>
      <c r="H200" s="33">
        <f t="shared" si="61"/>
        <v>80</v>
      </c>
    </row>
    <row r="201" spans="1:8" x14ac:dyDescent="0.25">
      <c r="A201" s="21" t="s">
        <v>21</v>
      </c>
      <c r="B201" s="9"/>
      <c r="C201" s="2" t="s">
        <v>210</v>
      </c>
      <c r="D201" s="2" t="s">
        <v>169</v>
      </c>
      <c r="E201" s="2" t="s">
        <v>120</v>
      </c>
      <c r="F201" s="2" t="s">
        <v>197</v>
      </c>
      <c r="G201" s="33">
        <f t="shared" si="61"/>
        <v>80</v>
      </c>
      <c r="H201" s="33">
        <f t="shared" si="61"/>
        <v>80</v>
      </c>
    </row>
    <row r="202" spans="1:8" x14ac:dyDescent="0.25">
      <c r="A202" s="21" t="s">
        <v>25</v>
      </c>
      <c r="B202" s="9"/>
      <c r="C202" s="2" t="s">
        <v>210</v>
      </c>
      <c r="D202" s="2" t="s">
        <v>169</v>
      </c>
      <c r="E202" s="2" t="s">
        <v>120</v>
      </c>
      <c r="F202" s="2" t="s">
        <v>207</v>
      </c>
      <c r="G202" s="33">
        <v>80</v>
      </c>
      <c r="H202" s="33">
        <v>80</v>
      </c>
    </row>
    <row r="203" spans="1:8" ht="63" x14ac:dyDescent="0.25">
      <c r="A203" s="23" t="s">
        <v>88</v>
      </c>
      <c r="B203" s="7">
        <v>917</v>
      </c>
      <c r="C203" s="12"/>
      <c r="D203" s="12"/>
      <c r="E203" s="2"/>
      <c r="F203" s="12"/>
      <c r="G203" s="33">
        <f>G204+G225+G239+G232</f>
        <v>27159.200000000001</v>
      </c>
      <c r="H203" s="33">
        <f>H204+H225+H239+H232</f>
        <v>28199.9</v>
      </c>
    </row>
    <row r="204" spans="1:8" x14ac:dyDescent="0.25">
      <c r="A204" s="21" t="s">
        <v>1</v>
      </c>
      <c r="B204" s="9"/>
      <c r="C204" s="2" t="s">
        <v>157</v>
      </c>
      <c r="D204" s="2"/>
      <c r="E204" s="2"/>
      <c r="F204" s="12"/>
      <c r="G204" s="33">
        <f t="shared" ref="G204:H205" si="62">G205</f>
        <v>7494.4000000000005</v>
      </c>
      <c r="H204" s="33">
        <f t="shared" si="62"/>
        <v>7586.2000000000007</v>
      </c>
    </row>
    <row r="205" spans="1:8" x14ac:dyDescent="0.25">
      <c r="A205" s="21" t="s">
        <v>4</v>
      </c>
      <c r="B205" s="9"/>
      <c r="C205" s="2" t="s">
        <v>157</v>
      </c>
      <c r="D205" s="2" t="s">
        <v>165</v>
      </c>
      <c r="E205" s="2"/>
      <c r="F205" s="2"/>
      <c r="G205" s="33">
        <f t="shared" si="62"/>
        <v>7494.4000000000005</v>
      </c>
      <c r="H205" s="33">
        <f t="shared" si="62"/>
        <v>7586.2000000000007</v>
      </c>
    </row>
    <row r="206" spans="1:8" ht="63" x14ac:dyDescent="0.25">
      <c r="A206" s="21" t="s">
        <v>146</v>
      </c>
      <c r="B206" s="9"/>
      <c r="C206" s="2" t="s">
        <v>157</v>
      </c>
      <c r="D206" s="2" t="s">
        <v>165</v>
      </c>
      <c r="E206" s="2" t="s">
        <v>216</v>
      </c>
      <c r="F206" s="2"/>
      <c r="G206" s="33">
        <f t="shared" ref="G206:H206" si="63">G207+G218</f>
        <v>7494.4000000000005</v>
      </c>
      <c r="H206" s="33">
        <f t="shared" si="63"/>
        <v>7586.2000000000007</v>
      </c>
    </row>
    <row r="207" spans="1:8" ht="31.5" x14ac:dyDescent="0.25">
      <c r="A207" s="21" t="s">
        <v>63</v>
      </c>
      <c r="B207" s="9"/>
      <c r="C207" s="2" t="s">
        <v>157</v>
      </c>
      <c r="D207" s="2" t="s">
        <v>165</v>
      </c>
      <c r="E207" s="2" t="s">
        <v>217</v>
      </c>
      <c r="F207" s="2"/>
      <c r="G207" s="33">
        <f t="shared" ref="G207:H207" si="64">G208+G212</f>
        <v>1233.7</v>
      </c>
      <c r="H207" s="33">
        <f t="shared" si="64"/>
        <v>1322</v>
      </c>
    </row>
    <row r="208" spans="1:8" ht="63" x14ac:dyDescent="0.25">
      <c r="A208" s="21" t="s">
        <v>64</v>
      </c>
      <c r="B208" s="9"/>
      <c r="C208" s="2" t="s">
        <v>157</v>
      </c>
      <c r="D208" s="2" t="s">
        <v>165</v>
      </c>
      <c r="E208" s="2" t="s">
        <v>218</v>
      </c>
      <c r="F208" s="2"/>
      <c r="G208" s="33">
        <f t="shared" ref="G208:H210" si="65">G209</f>
        <v>63.4</v>
      </c>
      <c r="H208" s="33">
        <f t="shared" si="65"/>
        <v>210</v>
      </c>
    </row>
    <row r="209" spans="1:8" ht="47.25" x14ac:dyDescent="0.25">
      <c r="A209" s="21" t="s">
        <v>42</v>
      </c>
      <c r="B209" s="14"/>
      <c r="C209" s="2" t="s">
        <v>157</v>
      </c>
      <c r="D209" s="2" t="s">
        <v>165</v>
      </c>
      <c r="E209" s="2" t="s">
        <v>219</v>
      </c>
      <c r="F209" s="2"/>
      <c r="G209" s="33">
        <f t="shared" si="65"/>
        <v>63.4</v>
      </c>
      <c r="H209" s="33">
        <f t="shared" si="65"/>
        <v>210</v>
      </c>
    </row>
    <row r="210" spans="1:8" ht="47.25" x14ac:dyDescent="0.25">
      <c r="A210" s="21" t="s">
        <v>59</v>
      </c>
      <c r="B210" s="10"/>
      <c r="C210" s="2" t="s">
        <v>157</v>
      </c>
      <c r="D210" s="2" t="s">
        <v>165</v>
      </c>
      <c r="E210" s="2" t="s">
        <v>219</v>
      </c>
      <c r="F210" s="2" t="s">
        <v>195</v>
      </c>
      <c r="G210" s="33">
        <f t="shared" si="65"/>
        <v>63.4</v>
      </c>
      <c r="H210" s="33">
        <f t="shared" si="65"/>
        <v>210</v>
      </c>
    </row>
    <row r="211" spans="1:8" ht="47.25" x14ac:dyDescent="0.25">
      <c r="A211" s="21" t="s">
        <v>60</v>
      </c>
      <c r="B211" s="10"/>
      <c r="C211" s="2" t="s">
        <v>157</v>
      </c>
      <c r="D211" s="2" t="s">
        <v>165</v>
      </c>
      <c r="E211" s="2" t="s">
        <v>219</v>
      </c>
      <c r="F211" s="2" t="s">
        <v>196</v>
      </c>
      <c r="G211" s="33">
        <v>63.4</v>
      </c>
      <c r="H211" s="33">
        <v>210</v>
      </c>
    </row>
    <row r="212" spans="1:8" x14ac:dyDescent="0.25">
      <c r="A212" s="24" t="s">
        <v>65</v>
      </c>
      <c r="B212" s="19"/>
      <c r="C212" s="2" t="s">
        <v>157</v>
      </c>
      <c r="D212" s="2" t="s">
        <v>165</v>
      </c>
      <c r="E212" s="2" t="s">
        <v>220</v>
      </c>
      <c r="F212" s="2"/>
      <c r="G212" s="33">
        <f t="shared" ref="G212:H212" si="66">G213+G216</f>
        <v>1170.3</v>
      </c>
      <c r="H212" s="33">
        <f t="shared" si="66"/>
        <v>1112</v>
      </c>
    </row>
    <row r="213" spans="1:8" ht="31.5" x14ac:dyDescent="0.25">
      <c r="A213" s="21" t="s">
        <v>33</v>
      </c>
      <c r="B213" s="9"/>
      <c r="C213" s="2" t="s">
        <v>157</v>
      </c>
      <c r="D213" s="2" t="s">
        <v>165</v>
      </c>
      <c r="E213" s="2" t="s">
        <v>221</v>
      </c>
      <c r="F213" s="2"/>
      <c r="G213" s="33">
        <f t="shared" ref="G213:H214" si="67">G214</f>
        <v>1070.3</v>
      </c>
      <c r="H213" s="33">
        <f t="shared" si="67"/>
        <v>1012</v>
      </c>
    </row>
    <row r="214" spans="1:8" ht="47.25" x14ac:dyDescent="0.25">
      <c r="A214" s="21" t="s">
        <v>59</v>
      </c>
      <c r="B214" s="10"/>
      <c r="C214" s="2" t="s">
        <v>157</v>
      </c>
      <c r="D214" s="2" t="s">
        <v>165</v>
      </c>
      <c r="E214" s="2" t="s">
        <v>221</v>
      </c>
      <c r="F214" s="2" t="s">
        <v>195</v>
      </c>
      <c r="G214" s="33">
        <f t="shared" si="67"/>
        <v>1070.3</v>
      </c>
      <c r="H214" s="33">
        <f t="shared" si="67"/>
        <v>1012</v>
      </c>
    </row>
    <row r="215" spans="1:8" ht="47.25" x14ac:dyDescent="0.25">
      <c r="A215" s="21" t="s">
        <v>60</v>
      </c>
      <c r="B215" s="10"/>
      <c r="C215" s="2" t="s">
        <v>157</v>
      </c>
      <c r="D215" s="2" t="s">
        <v>165</v>
      </c>
      <c r="E215" s="2" t="s">
        <v>221</v>
      </c>
      <c r="F215" s="2" t="s">
        <v>196</v>
      </c>
      <c r="G215" s="33">
        <v>1070.3</v>
      </c>
      <c r="H215" s="33">
        <v>1012</v>
      </c>
    </row>
    <row r="216" spans="1:8" x14ac:dyDescent="0.25">
      <c r="A216" s="21" t="s">
        <v>36</v>
      </c>
      <c r="B216" s="10"/>
      <c r="C216" s="2" t="s">
        <v>157</v>
      </c>
      <c r="D216" s="2" t="s">
        <v>165</v>
      </c>
      <c r="E216" s="2" t="s">
        <v>221</v>
      </c>
      <c r="F216" s="2" t="s">
        <v>49</v>
      </c>
      <c r="G216" s="33">
        <f t="shared" ref="G216:H216" si="68">G217</f>
        <v>100</v>
      </c>
      <c r="H216" s="33">
        <f t="shared" si="68"/>
        <v>100</v>
      </c>
    </row>
    <row r="217" spans="1:8" x14ac:dyDescent="0.25">
      <c r="A217" s="21" t="s">
        <v>34</v>
      </c>
      <c r="B217" s="10"/>
      <c r="C217" s="2" t="s">
        <v>157</v>
      </c>
      <c r="D217" s="2" t="s">
        <v>165</v>
      </c>
      <c r="E217" s="2" t="s">
        <v>221</v>
      </c>
      <c r="F217" s="2" t="s">
        <v>168</v>
      </c>
      <c r="G217" s="33">
        <v>100</v>
      </c>
      <c r="H217" s="33">
        <v>100</v>
      </c>
    </row>
    <row r="218" spans="1:8" ht="31.5" x14ac:dyDescent="0.25">
      <c r="A218" s="21" t="s">
        <v>103</v>
      </c>
      <c r="B218" s="9"/>
      <c r="C218" s="2" t="s">
        <v>157</v>
      </c>
      <c r="D218" s="2" t="s">
        <v>165</v>
      </c>
      <c r="E218" s="2" t="s">
        <v>222</v>
      </c>
      <c r="F218" s="2"/>
      <c r="G218" s="33">
        <f t="shared" ref="G218:H218" si="69">G219+G222</f>
        <v>6260.7000000000007</v>
      </c>
      <c r="H218" s="33">
        <f t="shared" si="69"/>
        <v>6264.2000000000007</v>
      </c>
    </row>
    <row r="219" spans="1:8" x14ac:dyDescent="0.25">
      <c r="A219" s="21" t="s">
        <v>2</v>
      </c>
      <c r="B219" s="9"/>
      <c r="C219" s="2" t="s">
        <v>157</v>
      </c>
      <c r="D219" s="2" t="s">
        <v>165</v>
      </c>
      <c r="E219" s="2" t="s">
        <v>223</v>
      </c>
      <c r="F219" s="2"/>
      <c r="G219" s="33">
        <f t="shared" ref="G219:H220" si="70">G220</f>
        <v>6148.6</v>
      </c>
      <c r="H219" s="33">
        <f t="shared" si="70"/>
        <v>6148.6</v>
      </c>
    </row>
    <row r="220" spans="1:8" ht="94.5" x14ac:dyDescent="0.25">
      <c r="A220" s="21" t="s">
        <v>57</v>
      </c>
      <c r="B220" s="10"/>
      <c r="C220" s="2" t="s">
        <v>157</v>
      </c>
      <c r="D220" s="2" t="s">
        <v>165</v>
      </c>
      <c r="E220" s="2" t="s">
        <v>223</v>
      </c>
      <c r="F220" s="2" t="s">
        <v>159</v>
      </c>
      <c r="G220" s="33">
        <f t="shared" si="70"/>
        <v>6148.6</v>
      </c>
      <c r="H220" s="33">
        <f t="shared" si="70"/>
        <v>6148.6</v>
      </c>
    </row>
    <row r="221" spans="1:8" ht="31.5" x14ac:dyDescent="0.25">
      <c r="A221" s="21" t="s">
        <v>58</v>
      </c>
      <c r="B221" s="10"/>
      <c r="C221" s="2" t="s">
        <v>157</v>
      </c>
      <c r="D221" s="2" t="s">
        <v>165</v>
      </c>
      <c r="E221" s="2" t="s">
        <v>223</v>
      </c>
      <c r="F221" s="2" t="s">
        <v>160</v>
      </c>
      <c r="G221" s="33">
        <v>6148.6</v>
      </c>
      <c r="H221" s="33">
        <v>6148.6</v>
      </c>
    </row>
    <row r="222" spans="1:8" ht="31.5" x14ac:dyDescent="0.25">
      <c r="A222" s="21" t="s">
        <v>33</v>
      </c>
      <c r="B222" s="9"/>
      <c r="C222" s="2" t="s">
        <v>157</v>
      </c>
      <c r="D222" s="2" t="s">
        <v>165</v>
      </c>
      <c r="E222" s="2" t="s">
        <v>224</v>
      </c>
      <c r="F222" s="2"/>
      <c r="G222" s="33">
        <f t="shared" ref="G222:H223" si="71">G223</f>
        <v>112.1</v>
      </c>
      <c r="H222" s="33">
        <f t="shared" si="71"/>
        <v>115.6</v>
      </c>
    </row>
    <row r="223" spans="1:8" ht="47.25" x14ac:dyDescent="0.25">
      <c r="A223" s="21" t="s">
        <v>59</v>
      </c>
      <c r="B223" s="10"/>
      <c r="C223" s="2" t="s">
        <v>157</v>
      </c>
      <c r="D223" s="2" t="s">
        <v>165</v>
      </c>
      <c r="E223" s="2" t="s">
        <v>224</v>
      </c>
      <c r="F223" s="2" t="s">
        <v>195</v>
      </c>
      <c r="G223" s="33">
        <f t="shared" si="71"/>
        <v>112.1</v>
      </c>
      <c r="H223" s="33">
        <f t="shared" si="71"/>
        <v>115.6</v>
      </c>
    </row>
    <row r="224" spans="1:8" ht="47.25" x14ac:dyDescent="0.25">
      <c r="A224" s="21" t="s">
        <v>60</v>
      </c>
      <c r="B224" s="10"/>
      <c r="C224" s="2" t="s">
        <v>157</v>
      </c>
      <c r="D224" s="2" t="s">
        <v>165</v>
      </c>
      <c r="E224" s="2" t="s">
        <v>224</v>
      </c>
      <c r="F224" s="2" t="s">
        <v>196</v>
      </c>
      <c r="G224" s="33">
        <v>112.1</v>
      </c>
      <c r="H224" s="33">
        <v>115.6</v>
      </c>
    </row>
    <row r="225" spans="1:8" x14ac:dyDescent="0.25">
      <c r="A225" s="21" t="s">
        <v>5</v>
      </c>
      <c r="B225" s="9"/>
      <c r="C225" s="2" t="s">
        <v>161</v>
      </c>
      <c r="D225" s="13"/>
      <c r="E225" s="2"/>
      <c r="F225" s="2"/>
      <c r="G225" s="33">
        <f t="shared" ref="G225:H230" si="72">G226</f>
        <v>16338.6</v>
      </c>
      <c r="H225" s="33">
        <f t="shared" si="72"/>
        <v>17287.5</v>
      </c>
    </row>
    <row r="226" spans="1:8" x14ac:dyDescent="0.25">
      <c r="A226" s="21" t="s">
        <v>93</v>
      </c>
      <c r="B226" s="9"/>
      <c r="C226" s="13" t="s">
        <v>161</v>
      </c>
      <c r="D226" s="2" t="s">
        <v>175</v>
      </c>
      <c r="E226" s="13"/>
      <c r="F226" s="2"/>
      <c r="G226" s="33">
        <f t="shared" si="72"/>
        <v>16338.6</v>
      </c>
      <c r="H226" s="33">
        <f t="shared" si="72"/>
        <v>17287.5</v>
      </c>
    </row>
    <row r="227" spans="1:8" ht="63" x14ac:dyDescent="0.25">
      <c r="A227" s="21" t="s">
        <v>146</v>
      </c>
      <c r="B227" s="9"/>
      <c r="C227" s="2" t="s">
        <v>161</v>
      </c>
      <c r="D227" s="2" t="s">
        <v>175</v>
      </c>
      <c r="E227" s="2" t="s">
        <v>216</v>
      </c>
      <c r="F227" s="2"/>
      <c r="G227" s="33">
        <f t="shared" si="72"/>
        <v>16338.6</v>
      </c>
      <c r="H227" s="33">
        <f t="shared" si="72"/>
        <v>17287.5</v>
      </c>
    </row>
    <row r="228" spans="1:8" ht="110.25" x14ac:dyDescent="0.25">
      <c r="A228" s="21" t="s">
        <v>104</v>
      </c>
      <c r="B228" s="9"/>
      <c r="C228" s="2" t="s">
        <v>161</v>
      </c>
      <c r="D228" s="2" t="s">
        <v>175</v>
      </c>
      <c r="E228" s="2" t="s">
        <v>225</v>
      </c>
      <c r="F228" s="2"/>
      <c r="G228" s="33">
        <f t="shared" si="72"/>
        <v>16338.6</v>
      </c>
      <c r="H228" s="33">
        <f t="shared" si="72"/>
        <v>17287.5</v>
      </c>
    </row>
    <row r="229" spans="1:8" ht="94.5" x14ac:dyDescent="0.25">
      <c r="A229" s="21" t="s">
        <v>47</v>
      </c>
      <c r="B229" s="9"/>
      <c r="C229" s="2" t="s">
        <v>161</v>
      </c>
      <c r="D229" s="2" t="s">
        <v>175</v>
      </c>
      <c r="E229" s="2" t="s">
        <v>226</v>
      </c>
      <c r="F229" s="2"/>
      <c r="G229" s="33">
        <f t="shared" si="72"/>
        <v>16338.6</v>
      </c>
      <c r="H229" s="33">
        <f t="shared" si="72"/>
        <v>17287.5</v>
      </c>
    </row>
    <row r="230" spans="1:8" ht="47.25" x14ac:dyDescent="0.25">
      <c r="A230" s="21" t="s">
        <v>59</v>
      </c>
      <c r="B230" s="10"/>
      <c r="C230" s="2" t="s">
        <v>161</v>
      </c>
      <c r="D230" s="2" t="s">
        <v>175</v>
      </c>
      <c r="E230" s="2" t="s">
        <v>226</v>
      </c>
      <c r="F230" s="2" t="s">
        <v>195</v>
      </c>
      <c r="G230" s="33">
        <f t="shared" si="72"/>
        <v>16338.6</v>
      </c>
      <c r="H230" s="33">
        <f t="shared" si="72"/>
        <v>17287.5</v>
      </c>
    </row>
    <row r="231" spans="1:8" ht="47.25" x14ac:dyDescent="0.25">
      <c r="A231" s="21" t="s">
        <v>60</v>
      </c>
      <c r="B231" s="10"/>
      <c r="C231" s="2" t="s">
        <v>161</v>
      </c>
      <c r="D231" s="2" t="s">
        <v>175</v>
      </c>
      <c r="E231" s="2" t="s">
        <v>226</v>
      </c>
      <c r="F231" s="2" t="s">
        <v>196</v>
      </c>
      <c r="G231" s="33">
        <v>16338.6</v>
      </c>
      <c r="H231" s="33">
        <v>17287.5</v>
      </c>
    </row>
    <row r="232" spans="1:8" x14ac:dyDescent="0.25">
      <c r="A232" s="21" t="s">
        <v>11</v>
      </c>
      <c r="B232" s="2"/>
      <c r="C232" s="2" t="s">
        <v>22</v>
      </c>
      <c r="D232" s="11"/>
      <c r="E232" s="2"/>
      <c r="F232" s="2"/>
      <c r="G232" s="33">
        <f t="shared" ref="G232:H237" si="73">G233</f>
        <v>1465.7</v>
      </c>
      <c r="H232" s="33">
        <f t="shared" si="73"/>
        <v>1465.7</v>
      </c>
    </row>
    <row r="233" spans="1:8" x14ac:dyDescent="0.25">
      <c r="A233" s="21" t="s">
        <v>26</v>
      </c>
      <c r="B233" s="10"/>
      <c r="C233" s="2" t="s">
        <v>22</v>
      </c>
      <c r="D233" s="2" t="s">
        <v>161</v>
      </c>
      <c r="E233" s="2"/>
      <c r="F233" s="2"/>
      <c r="G233" s="33">
        <f t="shared" si="73"/>
        <v>1465.7</v>
      </c>
      <c r="H233" s="33">
        <f t="shared" si="73"/>
        <v>1465.7</v>
      </c>
    </row>
    <row r="234" spans="1:8" ht="63" x14ac:dyDescent="0.25">
      <c r="A234" s="21" t="s">
        <v>260</v>
      </c>
      <c r="B234" s="10"/>
      <c r="C234" s="8">
        <v>10</v>
      </c>
      <c r="D234" s="2" t="s">
        <v>161</v>
      </c>
      <c r="E234" s="2" t="s">
        <v>261</v>
      </c>
      <c r="F234" s="2"/>
      <c r="G234" s="33">
        <f t="shared" si="73"/>
        <v>1465.7</v>
      </c>
      <c r="H234" s="33">
        <f t="shared" si="73"/>
        <v>1465.7</v>
      </c>
    </row>
    <row r="235" spans="1:8" ht="63" x14ac:dyDescent="0.25">
      <c r="A235" s="21" t="s">
        <v>262</v>
      </c>
      <c r="B235" s="10"/>
      <c r="C235" s="8">
        <v>10</v>
      </c>
      <c r="D235" s="2" t="s">
        <v>161</v>
      </c>
      <c r="E235" s="2" t="s">
        <v>263</v>
      </c>
      <c r="F235" s="8"/>
      <c r="G235" s="33">
        <f t="shared" si="73"/>
        <v>1465.7</v>
      </c>
      <c r="H235" s="33">
        <f t="shared" si="73"/>
        <v>1465.7</v>
      </c>
    </row>
    <row r="236" spans="1:8" ht="31.5" x14ac:dyDescent="0.25">
      <c r="A236" s="21" t="s">
        <v>264</v>
      </c>
      <c r="B236" s="10"/>
      <c r="C236" s="8">
        <v>10</v>
      </c>
      <c r="D236" s="2" t="s">
        <v>161</v>
      </c>
      <c r="E236" s="2" t="s">
        <v>265</v>
      </c>
      <c r="F236" s="8"/>
      <c r="G236" s="33">
        <f t="shared" si="73"/>
        <v>1465.7</v>
      </c>
      <c r="H236" s="33">
        <f t="shared" si="73"/>
        <v>1465.7</v>
      </c>
    </row>
    <row r="237" spans="1:8" ht="31.5" x14ac:dyDescent="0.25">
      <c r="A237" s="21" t="s">
        <v>51</v>
      </c>
      <c r="B237" s="10"/>
      <c r="C237" s="8">
        <v>10</v>
      </c>
      <c r="D237" s="2" t="s">
        <v>161</v>
      </c>
      <c r="E237" s="2" t="s">
        <v>265</v>
      </c>
      <c r="F237" s="8">
        <v>300</v>
      </c>
      <c r="G237" s="33">
        <f t="shared" si="73"/>
        <v>1465.7</v>
      </c>
      <c r="H237" s="33">
        <f t="shared" si="73"/>
        <v>1465.7</v>
      </c>
    </row>
    <row r="238" spans="1:8" ht="47.25" x14ac:dyDescent="0.25">
      <c r="A238" s="21" t="s">
        <v>266</v>
      </c>
      <c r="B238" s="10"/>
      <c r="C238" s="8">
        <v>10</v>
      </c>
      <c r="D238" s="2" t="s">
        <v>161</v>
      </c>
      <c r="E238" s="2" t="s">
        <v>265</v>
      </c>
      <c r="F238" s="8">
        <v>320</v>
      </c>
      <c r="G238" s="33">
        <v>1465.7</v>
      </c>
      <c r="H238" s="33">
        <v>1465.7</v>
      </c>
    </row>
    <row r="239" spans="1:8" x14ac:dyDescent="0.25">
      <c r="A239" s="21" t="s">
        <v>94</v>
      </c>
      <c r="B239" s="9"/>
      <c r="C239" s="2" t="s">
        <v>27</v>
      </c>
      <c r="D239" s="2"/>
      <c r="E239" s="2"/>
      <c r="F239" s="2"/>
      <c r="G239" s="33">
        <f t="shared" ref="G239:H243" si="74">G240</f>
        <v>1860.5</v>
      </c>
      <c r="H239" s="33">
        <f t="shared" si="74"/>
        <v>1860.5</v>
      </c>
    </row>
    <row r="240" spans="1:8" x14ac:dyDescent="0.25">
      <c r="A240" s="21" t="s">
        <v>95</v>
      </c>
      <c r="B240" s="9"/>
      <c r="C240" s="2" t="s">
        <v>27</v>
      </c>
      <c r="D240" s="2" t="s">
        <v>158</v>
      </c>
      <c r="E240" s="2"/>
      <c r="F240" s="2"/>
      <c r="G240" s="33">
        <f t="shared" si="74"/>
        <v>1860.5</v>
      </c>
      <c r="H240" s="33">
        <f t="shared" si="74"/>
        <v>1860.5</v>
      </c>
    </row>
    <row r="241" spans="1:8" x14ac:dyDescent="0.25">
      <c r="A241" s="21" t="s">
        <v>56</v>
      </c>
      <c r="B241" s="9"/>
      <c r="C241" s="2" t="s">
        <v>27</v>
      </c>
      <c r="D241" s="2" t="s">
        <v>158</v>
      </c>
      <c r="E241" s="2" t="s">
        <v>107</v>
      </c>
      <c r="F241" s="2"/>
      <c r="G241" s="33">
        <f t="shared" si="74"/>
        <v>1860.5</v>
      </c>
      <c r="H241" s="33">
        <f t="shared" si="74"/>
        <v>1860.5</v>
      </c>
    </row>
    <row r="242" spans="1:8" ht="63" x14ac:dyDescent="0.25">
      <c r="A242" s="21" t="s">
        <v>96</v>
      </c>
      <c r="B242" s="9"/>
      <c r="C242" s="2" t="s">
        <v>27</v>
      </c>
      <c r="D242" s="2" t="s">
        <v>158</v>
      </c>
      <c r="E242" s="2" t="s">
        <v>115</v>
      </c>
      <c r="F242" s="2"/>
      <c r="G242" s="33">
        <f t="shared" si="74"/>
        <v>1860.5</v>
      </c>
      <c r="H242" s="33">
        <f t="shared" si="74"/>
        <v>1860.5</v>
      </c>
    </row>
    <row r="243" spans="1:8" ht="47.25" x14ac:dyDescent="0.25">
      <c r="A243" s="21" t="s">
        <v>67</v>
      </c>
      <c r="B243" s="9"/>
      <c r="C243" s="2" t="s">
        <v>27</v>
      </c>
      <c r="D243" s="2" t="s">
        <v>158</v>
      </c>
      <c r="E243" s="2" t="s">
        <v>115</v>
      </c>
      <c r="F243" s="2" t="s">
        <v>183</v>
      </c>
      <c r="G243" s="33">
        <f t="shared" si="74"/>
        <v>1860.5</v>
      </c>
      <c r="H243" s="33">
        <f t="shared" si="74"/>
        <v>1860.5</v>
      </c>
    </row>
    <row r="244" spans="1:8" x14ac:dyDescent="0.25">
      <c r="A244" s="21" t="s">
        <v>97</v>
      </c>
      <c r="B244" s="9"/>
      <c r="C244" s="2" t="s">
        <v>27</v>
      </c>
      <c r="D244" s="2" t="s">
        <v>158</v>
      </c>
      <c r="E244" s="2" t="s">
        <v>115</v>
      </c>
      <c r="F244" s="2" t="s">
        <v>227</v>
      </c>
      <c r="G244" s="33">
        <v>1860.5</v>
      </c>
      <c r="H244" s="33">
        <v>1860.5</v>
      </c>
    </row>
    <row r="245" spans="1:8" ht="47.25" x14ac:dyDescent="0.25">
      <c r="A245" s="23" t="s">
        <v>89</v>
      </c>
      <c r="B245" s="8">
        <v>926</v>
      </c>
      <c r="C245" s="12"/>
      <c r="D245" s="2"/>
      <c r="E245" s="2"/>
      <c r="F245" s="12"/>
      <c r="G245" s="33">
        <f>G246+G336</f>
        <v>835338.6</v>
      </c>
      <c r="H245" s="33">
        <f>H246+H336</f>
        <v>811557.39999999991</v>
      </c>
    </row>
    <row r="246" spans="1:8" x14ac:dyDescent="0.25">
      <c r="A246" s="21" t="s">
        <v>6</v>
      </c>
      <c r="B246" s="9"/>
      <c r="C246" s="2" t="s">
        <v>174</v>
      </c>
      <c r="D246" s="2"/>
      <c r="E246" s="2"/>
      <c r="F246" s="2"/>
      <c r="G246" s="33">
        <f>G247+G262+G292+G313</f>
        <v>834899.2</v>
      </c>
      <c r="H246" s="33">
        <f>H247+H262+H292+H313</f>
        <v>811131.7</v>
      </c>
    </row>
    <row r="247" spans="1:8" x14ac:dyDescent="0.25">
      <c r="A247" s="21" t="s">
        <v>7</v>
      </c>
      <c r="B247" s="9"/>
      <c r="C247" s="2" t="s">
        <v>174</v>
      </c>
      <c r="D247" s="2" t="s">
        <v>157</v>
      </c>
      <c r="E247" s="2"/>
      <c r="F247" s="2"/>
      <c r="G247" s="33">
        <f t="shared" ref="G247:H248" si="75">G248</f>
        <v>236634.90000000002</v>
      </c>
      <c r="H247" s="33">
        <f t="shared" si="75"/>
        <v>228624.1</v>
      </c>
    </row>
    <row r="248" spans="1:8" ht="47.25" x14ac:dyDescent="0.25">
      <c r="A248" s="21" t="s">
        <v>148</v>
      </c>
      <c r="B248" s="9"/>
      <c r="C248" s="2" t="s">
        <v>174</v>
      </c>
      <c r="D248" s="2" t="s">
        <v>157</v>
      </c>
      <c r="E248" s="2" t="s">
        <v>228</v>
      </c>
      <c r="F248" s="2"/>
      <c r="G248" s="33">
        <f t="shared" si="75"/>
        <v>236634.90000000002</v>
      </c>
      <c r="H248" s="33">
        <f t="shared" si="75"/>
        <v>228624.1</v>
      </c>
    </row>
    <row r="249" spans="1:8" ht="31.5" x14ac:dyDescent="0.25">
      <c r="A249" s="21" t="s">
        <v>66</v>
      </c>
      <c r="B249" s="9"/>
      <c r="C249" s="2" t="s">
        <v>174</v>
      </c>
      <c r="D249" s="2" t="s">
        <v>157</v>
      </c>
      <c r="E249" s="2" t="s">
        <v>229</v>
      </c>
      <c r="F249" s="2"/>
      <c r="G249" s="33">
        <f t="shared" ref="G249:H249" si="76">G250+G253+G259+G256</f>
        <v>236634.90000000002</v>
      </c>
      <c r="H249" s="33">
        <f t="shared" si="76"/>
        <v>228624.1</v>
      </c>
    </row>
    <row r="250" spans="1:8" x14ac:dyDescent="0.25">
      <c r="A250" s="21" t="s">
        <v>8</v>
      </c>
      <c r="B250" s="9"/>
      <c r="C250" s="2" t="s">
        <v>174</v>
      </c>
      <c r="D250" s="2" t="s">
        <v>157</v>
      </c>
      <c r="E250" s="2" t="s">
        <v>230</v>
      </c>
      <c r="F250" s="2"/>
      <c r="G250" s="33">
        <f t="shared" ref="G250:H251" si="77">G251</f>
        <v>76992.800000000003</v>
      </c>
      <c r="H250" s="33">
        <f t="shared" si="77"/>
        <v>73950.3</v>
      </c>
    </row>
    <row r="251" spans="1:8" ht="47.25" x14ac:dyDescent="0.25">
      <c r="A251" s="21" t="s">
        <v>67</v>
      </c>
      <c r="B251" s="9"/>
      <c r="C251" s="2" t="s">
        <v>174</v>
      </c>
      <c r="D251" s="2" t="s">
        <v>157</v>
      </c>
      <c r="E251" s="2" t="s">
        <v>230</v>
      </c>
      <c r="F251" s="2" t="s">
        <v>183</v>
      </c>
      <c r="G251" s="33">
        <f t="shared" si="77"/>
        <v>76992.800000000003</v>
      </c>
      <c r="H251" s="33">
        <f t="shared" si="77"/>
        <v>73950.3</v>
      </c>
    </row>
    <row r="252" spans="1:8" x14ac:dyDescent="0.25">
      <c r="A252" s="21" t="s">
        <v>39</v>
      </c>
      <c r="B252" s="9"/>
      <c r="C252" s="2" t="s">
        <v>174</v>
      </c>
      <c r="D252" s="2" t="s">
        <v>157</v>
      </c>
      <c r="E252" s="2" t="s">
        <v>230</v>
      </c>
      <c r="F252" s="2" t="s">
        <v>184</v>
      </c>
      <c r="G252" s="33">
        <v>76992.800000000003</v>
      </c>
      <c r="H252" s="33">
        <v>73950.3</v>
      </c>
    </row>
    <row r="253" spans="1:8" ht="94.5" x14ac:dyDescent="0.25">
      <c r="A253" s="21" t="s">
        <v>271</v>
      </c>
      <c r="B253" s="10"/>
      <c r="C253" s="2" t="s">
        <v>174</v>
      </c>
      <c r="D253" s="2" t="s">
        <v>157</v>
      </c>
      <c r="E253" s="2" t="s">
        <v>231</v>
      </c>
      <c r="F253" s="2"/>
      <c r="G253" s="33">
        <f t="shared" ref="G253:H254" si="78">G254</f>
        <v>156974.1</v>
      </c>
      <c r="H253" s="33">
        <f t="shared" si="78"/>
        <v>152076.9</v>
      </c>
    </row>
    <row r="254" spans="1:8" ht="47.25" x14ac:dyDescent="0.25">
      <c r="A254" s="21" t="s">
        <v>67</v>
      </c>
      <c r="B254" s="9"/>
      <c r="C254" s="2" t="s">
        <v>174</v>
      </c>
      <c r="D254" s="2" t="s">
        <v>157</v>
      </c>
      <c r="E254" s="2" t="s">
        <v>231</v>
      </c>
      <c r="F254" s="2" t="s">
        <v>183</v>
      </c>
      <c r="G254" s="33">
        <f t="shared" si="78"/>
        <v>156974.1</v>
      </c>
      <c r="H254" s="33">
        <f t="shared" si="78"/>
        <v>152076.9</v>
      </c>
    </row>
    <row r="255" spans="1:8" x14ac:dyDescent="0.25">
      <c r="A255" s="21" t="s">
        <v>39</v>
      </c>
      <c r="B255" s="9"/>
      <c r="C255" s="2" t="s">
        <v>174</v>
      </c>
      <c r="D255" s="2" t="s">
        <v>157</v>
      </c>
      <c r="E255" s="2" t="s">
        <v>231</v>
      </c>
      <c r="F255" s="2" t="s">
        <v>184</v>
      </c>
      <c r="G255" s="33">
        <v>156974.1</v>
      </c>
      <c r="H255" s="33">
        <v>152076.9</v>
      </c>
    </row>
    <row r="256" spans="1:8" ht="141.75" x14ac:dyDescent="0.25">
      <c r="A256" s="21" t="s">
        <v>272</v>
      </c>
      <c r="B256" s="9"/>
      <c r="C256" s="2" t="s">
        <v>174</v>
      </c>
      <c r="D256" s="2" t="s">
        <v>157</v>
      </c>
      <c r="E256" s="2" t="s">
        <v>232</v>
      </c>
      <c r="F256" s="2"/>
      <c r="G256" s="33">
        <f t="shared" ref="G256:H257" si="79">G257</f>
        <v>2668</v>
      </c>
      <c r="H256" s="33">
        <f t="shared" si="79"/>
        <v>2596.9</v>
      </c>
    </row>
    <row r="257" spans="1:8" ht="47.25" x14ac:dyDescent="0.25">
      <c r="A257" s="21" t="s">
        <v>67</v>
      </c>
      <c r="B257" s="9"/>
      <c r="C257" s="2" t="s">
        <v>174</v>
      </c>
      <c r="D257" s="2" t="s">
        <v>157</v>
      </c>
      <c r="E257" s="2" t="s">
        <v>232</v>
      </c>
      <c r="F257" s="2" t="s">
        <v>183</v>
      </c>
      <c r="G257" s="33">
        <f t="shared" si="79"/>
        <v>2668</v>
      </c>
      <c r="H257" s="33">
        <f t="shared" si="79"/>
        <v>2596.9</v>
      </c>
    </row>
    <row r="258" spans="1:8" x14ac:dyDescent="0.25">
      <c r="A258" s="21" t="s">
        <v>39</v>
      </c>
      <c r="B258" s="9"/>
      <c r="C258" s="2" t="s">
        <v>174</v>
      </c>
      <c r="D258" s="2" t="s">
        <v>157</v>
      </c>
      <c r="E258" s="2" t="s">
        <v>232</v>
      </c>
      <c r="F258" s="2" t="s">
        <v>184</v>
      </c>
      <c r="G258" s="33">
        <v>2668</v>
      </c>
      <c r="H258" s="33">
        <v>2596.9</v>
      </c>
    </row>
    <row r="259" spans="1:8" ht="47.25" x14ac:dyDescent="0.25">
      <c r="A259" s="21" t="s">
        <v>140</v>
      </c>
      <c r="B259" s="9"/>
      <c r="C259" s="2" t="s">
        <v>174</v>
      </c>
      <c r="D259" s="2" t="s">
        <v>157</v>
      </c>
      <c r="E259" s="2" t="s">
        <v>233</v>
      </c>
      <c r="F259" s="2"/>
      <c r="G259" s="33">
        <f t="shared" ref="G259:H260" si="80">G260</f>
        <v>0</v>
      </c>
      <c r="H259" s="33">
        <f t="shared" si="80"/>
        <v>0</v>
      </c>
    </row>
    <row r="260" spans="1:8" ht="47.25" x14ac:dyDescent="0.25">
      <c r="A260" s="21" t="s">
        <v>67</v>
      </c>
      <c r="B260" s="9"/>
      <c r="C260" s="2" t="s">
        <v>174</v>
      </c>
      <c r="D260" s="2" t="s">
        <v>157</v>
      </c>
      <c r="E260" s="2" t="s">
        <v>233</v>
      </c>
      <c r="F260" s="2" t="s">
        <v>183</v>
      </c>
      <c r="G260" s="33">
        <f t="shared" si="80"/>
        <v>0</v>
      </c>
      <c r="H260" s="33">
        <f t="shared" si="80"/>
        <v>0</v>
      </c>
    </row>
    <row r="261" spans="1:8" x14ac:dyDescent="0.25">
      <c r="A261" s="21" t="s">
        <v>39</v>
      </c>
      <c r="B261" s="9"/>
      <c r="C261" s="2" t="s">
        <v>174</v>
      </c>
      <c r="D261" s="2" t="s">
        <v>157</v>
      </c>
      <c r="E261" s="2" t="s">
        <v>233</v>
      </c>
      <c r="F261" s="2" t="s">
        <v>184</v>
      </c>
      <c r="G261" s="33">
        <v>0</v>
      </c>
      <c r="H261" s="33"/>
    </row>
    <row r="262" spans="1:8" x14ac:dyDescent="0.25">
      <c r="A262" s="21" t="s">
        <v>9</v>
      </c>
      <c r="B262" s="9"/>
      <c r="C262" s="2" t="s">
        <v>174</v>
      </c>
      <c r="D262" s="2" t="s">
        <v>158</v>
      </c>
      <c r="E262" s="2"/>
      <c r="F262" s="2"/>
      <c r="G262" s="33">
        <f t="shared" ref="G262:H263" si="81">G263</f>
        <v>515143.3</v>
      </c>
      <c r="H262" s="33">
        <f t="shared" si="81"/>
        <v>500304</v>
      </c>
    </row>
    <row r="263" spans="1:8" ht="47.25" x14ac:dyDescent="0.25">
      <c r="A263" s="21" t="s">
        <v>148</v>
      </c>
      <c r="B263" s="9"/>
      <c r="C263" s="2" t="s">
        <v>174</v>
      </c>
      <c r="D263" s="2" t="s">
        <v>158</v>
      </c>
      <c r="E263" s="2" t="s">
        <v>228</v>
      </c>
      <c r="F263" s="2"/>
      <c r="G263" s="33">
        <f t="shared" si="81"/>
        <v>515143.3</v>
      </c>
      <c r="H263" s="33">
        <f t="shared" si="81"/>
        <v>500304</v>
      </c>
    </row>
    <row r="264" spans="1:8" ht="47.25" x14ac:dyDescent="0.25">
      <c r="A264" s="21" t="s">
        <v>135</v>
      </c>
      <c r="B264" s="9"/>
      <c r="C264" s="2" t="s">
        <v>174</v>
      </c>
      <c r="D264" s="2" t="s">
        <v>158</v>
      </c>
      <c r="E264" s="2" t="s">
        <v>234</v>
      </c>
      <c r="F264" s="2"/>
      <c r="G264" s="33">
        <f>G265+G274+G271+G277+G280+G268+G283+G286+G289</f>
        <v>515143.3</v>
      </c>
      <c r="H264" s="33">
        <f>H265+H274+H271+H277+H280+H268+H283+H286+H289</f>
        <v>500304</v>
      </c>
    </row>
    <row r="265" spans="1:8" ht="31.5" x14ac:dyDescent="0.25">
      <c r="A265" s="21" t="s">
        <v>68</v>
      </c>
      <c r="B265" s="9"/>
      <c r="C265" s="2" t="s">
        <v>174</v>
      </c>
      <c r="D265" s="2" t="s">
        <v>158</v>
      </c>
      <c r="E265" s="2" t="s">
        <v>235</v>
      </c>
      <c r="F265" s="2"/>
      <c r="G265" s="33">
        <f t="shared" ref="G265:H266" si="82">G266</f>
        <v>146710</v>
      </c>
      <c r="H265" s="33">
        <f t="shared" si="82"/>
        <v>141726.5</v>
      </c>
    </row>
    <row r="266" spans="1:8" ht="47.25" x14ac:dyDescent="0.25">
      <c r="A266" s="21" t="s">
        <v>67</v>
      </c>
      <c r="B266" s="9"/>
      <c r="C266" s="2" t="s">
        <v>174</v>
      </c>
      <c r="D266" s="2" t="s">
        <v>158</v>
      </c>
      <c r="E266" s="2" t="s">
        <v>235</v>
      </c>
      <c r="F266" s="2" t="s">
        <v>183</v>
      </c>
      <c r="G266" s="33">
        <f t="shared" si="82"/>
        <v>146710</v>
      </c>
      <c r="H266" s="33">
        <f t="shared" si="82"/>
        <v>141726.5</v>
      </c>
    </row>
    <row r="267" spans="1:8" x14ac:dyDescent="0.25">
      <c r="A267" s="21" t="s">
        <v>39</v>
      </c>
      <c r="B267" s="9"/>
      <c r="C267" s="2" t="s">
        <v>174</v>
      </c>
      <c r="D267" s="2" t="s">
        <v>158</v>
      </c>
      <c r="E267" s="2" t="s">
        <v>235</v>
      </c>
      <c r="F267" s="2" t="s">
        <v>184</v>
      </c>
      <c r="G267" s="33">
        <v>146710</v>
      </c>
      <c r="H267" s="33">
        <v>141726.5</v>
      </c>
    </row>
    <row r="268" spans="1:8" ht="126" x14ac:dyDescent="0.25">
      <c r="A268" s="20" t="s">
        <v>128</v>
      </c>
      <c r="B268" s="9"/>
      <c r="C268" s="2" t="s">
        <v>174</v>
      </c>
      <c r="D268" s="2" t="s">
        <v>158</v>
      </c>
      <c r="E268" s="2" t="s">
        <v>236</v>
      </c>
      <c r="F268" s="2"/>
      <c r="G268" s="33">
        <f t="shared" ref="G268:H269" si="83">G269</f>
        <v>2712</v>
      </c>
      <c r="H268" s="33">
        <f t="shared" si="83"/>
        <v>2712</v>
      </c>
    </row>
    <row r="269" spans="1:8" ht="47.25" x14ac:dyDescent="0.25">
      <c r="A269" s="21" t="s">
        <v>67</v>
      </c>
      <c r="B269" s="9"/>
      <c r="C269" s="2" t="s">
        <v>174</v>
      </c>
      <c r="D269" s="2" t="s">
        <v>158</v>
      </c>
      <c r="E269" s="2" t="s">
        <v>236</v>
      </c>
      <c r="F269" s="2" t="s">
        <v>183</v>
      </c>
      <c r="G269" s="33">
        <f t="shared" si="83"/>
        <v>2712</v>
      </c>
      <c r="H269" s="33">
        <f t="shared" si="83"/>
        <v>2712</v>
      </c>
    </row>
    <row r="270" spans="1:8" x14ac:dyDescent="0.25">
      <c r="A270" s="21" t="s">
        <v>39</v>
      </c>
      <c r="B270" s="9"/>
      <c r="C270" s="2" t="s">
        <v>174</v>
      </c>
      <c r="D270" s="2" t="s">
        <v>158</v>
      </c>
      <c r="E270" s="2" t="s">
        <v>236</v>
      </c>
      <c r="F270" s="2" t="s">
        <v>184</v>
      </c>
      <c r="G270" s="33">
        <v>2712</v>
      </c>
      <c r="H270" s="33">
        <v>2712</v>
      </c>
    </row>
    <row r="271" spans="1:8" ht="157.5" x14ac:dyDescent="0.25">
      <c r="A271" s="21" t="s">
        <v>273</v>
      </c>
      <c r="B271" s="9"/>
      <c r="C271" s="2" t="s">
        <v>174</v>
      </c>
      <c r="D271" s="2" t="s">
        <v>158</v>
      </c>
      <c r="E271" s="2" t="s">
        <v>237</v>
      </c>
      <c r="F271" s="2"/>
      <c r="G271" s="33">
        <f t="shared" ref="G271:H272" si="84">G272</f>
        <v>27888.799999999999</v>
      </c>
      <c r="H271" s="33">
        <f t="shared" si="84"/>
        <v>27888.799999999999</v>
      </c>
    </row>
    <row r="272" spans="1:8" ht="47.25" x14ac:dyDescent="0.25">
      <c r="A272" s="21" t="s">
        <v>67</v>
      </c>
      <c r="B272" s="9"/>
      <c r="C272" s="2" t="s">
        <v>174</v>
      </c>
      <c r="D272" s="2" t="s">
        <v>158</v>
      </c>
      <c r="E272" s="2" t="s">
        <v>237</v>
      </c>
      <c r="F272" s="2" t="s">
        <v>183</v>
      </c>
      <c r="G272" s="33">
        <f t="shared" si="84"/>
        <v>27888.799999999999</v>
      </c>
      <c r="H272" s="33">
        <f t="shared" si="84"/>
        <v>27888.799999999999</v>
      </c>
    </row>
    <row r="273" spans="1:8" x14ac:dyDescent="0.25">
      <c r="A273" s="21" t="s">
        <v>39</v>
      </c>
      <c r="B273" s="9"/>
      <c r="C273" s="2" t="s">
        <v>174</v>
      </c>
      <c r="D273" s="2" t="s">
        <v>158</v>
      </c>
      <c r="E273" s="2" t="s">
        <v>237</v>
      </c>
      <c r="F273" s="2" t="s">
        <v>184</v>
      </c>
      <c r="G273" s="33">
        <v>27888.799999999999</v>
      </c>
      <c r="H273" s="33">
        <v>27888.799999999999</v>
      </c>
    </row>
    <row r="274" spans="1:8" ht="78.75" x14ac:dyDescent="0.25">
      <c r="A274" s="27" t="s">
        <v>141</v>
      </c>
      <c r="B274" s="9"/>
      <c r="C274" s="2" t="s">
        <v>174</v>
      </c>
      <c r="D274" s="2" t="s">
        <v>158</v>
      </c>
      <c r="E274" s="2" t="s">
        <v>238</v>
      </c>
      <c r="F274" s="2"/>
      <c r="G274" s="33">
        <f t="shared" ref="G274:H275" si="85">G275</f>
        <v>3345.2</v>
      </c>
      <c r="H274" s="33">
        <f t="shared" si="85"/>
        <v>3251.5</v>
      </c>
    </row>
    <row r="275" spans="1:8" ht="47.25" x14ac:dyDescent="0.25">
      <c r="A275" s="21" t="s">
        <v>67</v>
      </c>
      <c r="B275" s="9"/>
      <c r="C275" s="2" t="s">
        <v>174</v>
      </c>
      <c r="D275" s="2" t="s">
        <v>158</v>
      </c>
      <c r="E275" s="2" t="s">
        <v>238</v>
      </c>
      <c r="F275" s="2" t="s">
        <v>183</v>
      </c>
      <c r="G275" s="33">
        <f t="shared" si="85"/>
        <v>3345.2</v>
      </c>
      <c r="H275" s="33">
        <f t="shared" si="85"/>
        <v>3251.5</v>
      </c>
    </row>
    <row r="276" spans="1:8" x14ac:dyDescent="0.25">
      <c r="A276" s="21" t="s">
        <v>39</v>
      </c>
      <c r="B276" s="9"/>
      <c r="C276" s="2" t="s">
        <v>174</v>
      </c>
      <c r="D276" s="2" t="s">
        <v>158</v>
      </c>
      <c r="E276" s="2" t="s">
        <v>238</v>
      </c>
      <c r="F276" s="2" t="s">
        <v>184</v>
      </c>
      <c r="G276" s="33">
        <v>3345.2</v>
      </c>
      <c r="H276" s="33">
        <v>3251.5</v>
      </c>
    </row>
    <row r="277" spans="1:8" ht="157.5" x14ac:dyDescent="0.25">
      <c r="A277" s="21" t="s">
        <v>274</v>
      </c>
      <c r="B277" s="10"/>
      <c r="C277" s="2" t="s">
        <v>174</v>
      </c>
      <c r="D277" s="2" t="s">
        <v>158</v>
      </c>
      <c r="E277" s="2" t="s">
        <v>275</v>
      </c>
      <c r="F277" s="2"/>
      <c r="G277" s="33">
        <f t="shared" ref="G277:H278" si="86">G278</f>
        <v>296188.3</v>
      </c>
      <c r="H277" s="33">
        <f t="shared" si="86"/>
        <v>286947.8</v>
      </c>
    </row>
    <row r="278" spans="1:8" ht="47.25" x14ac:dyDescent="0.25">
      <c r="A278" s="21" t="s">
        <v>67</v>
      </c>
      <c r="B278" s="9"/>
      <c r="C278" s="2" t="s">
        <v>174</v>
      </c>
      <c r="D278" s="2" t="s">
        <v>158</v>
      </c>
      <c r="E278" s="2" t="s">
        <v>275</v>
      </c>
      <c r="F278" s="2" t="s">
        <v>183</v>
      </c>
      <c r="G278" s="33">
        <f t="shared" si="86"/>
        <v>296188.3</v>
      </c>
      <c r="H278" s="33">
        <f t="shared" si="86"/>
        <v>286947.8</v>
      </c>
    </row>
    <row r="279" spans="1:8" x14ac:dyDescent="0.25">
      <c r="A279" s="21" t="s">
        <v>39</v>
      </c>
      <c r="B279" s="9"/>
      <c r="C279" s="2" t="s">
        <v>174</v>
      </c>
      <c r="D279" s="2" t="s">
        <v>158</v>
      </c>
      <c r="E279" s="2" t="s">
        <v>275</v>
      </c>
      <c r="F279" s="2" t="s">
        <v>184</v>
      </c>
      <c r="G279" s="33">
        <v>296188.3</v>
      </c>
      <c r="H279" s="33">
        <v>286947.8</v>
      </c>
    </row>
    <row r="280" spans="1:8" ht="63" x14ac:dyDescent="0.25">
      <c r="A280" s="21" t="s">
        <v>276</v>
      </c>
      <c r="B280" s="9"/>
      <c r="C280" s="2" t="s">
        <v>174</v>
      </c>
      <c r="D280" s="2" t="s">
        <v>158</v>
      </c>
      <c r="E280" s="2" t="s">
        <v>239</v>
      </c>
      <c r="F280" s="2"/>
      <c r="G280" s="33">
        <f t="shared" ref="G280:H281" si="87">G281</f>
        <v>5528.3</v>
      </c>
      <c r="H280" s="33">
        <f t="shared" si="87"/>
        <v>5358.2</v>
      </c>
    </row>
    <row r="281" spans="1:8" ht="47.25" x14ac:dyDescent="0.25">
      <c r="A281" s="21" t="s">
        <v>67</v>
      </c>
      <c r="B281" s="9"/>
      <c r="C281" s="2" t="s">
        <v>174</v>
      </c>
      <c r="D281" s="2" t="s">
        <v>158</v>
      </c>
      <c r="E281" s="2" t="s">
        <v>239</v>
      </c>
      <c r="F281" s="2" t="s">
        <v>183</v>
      </c>
      <c r="G281" s="33">
        <f t="shared" si="87"/>
        <v>5528.3</v>
      </c>
      <c r="H281" s="33">
        <f t="shared" si="87"/>
        <v>5358.2</v>
      </c>
    </row>
    <row r="282" spans="1:8" x14ac:dyDescent="0.25">
      <c r="A282" s="21" t="s">
        <v>39</v>
      </c>
      <c r="B282" s="9"/>
      <c r="C282" s="2" t="s">
        <v>174</v>
      </c>
      <c r="D282" s="2" t="s">
        <v>158</v>
      </c>
      <c r="E282" s="2" t="s">
        <v>239</v>
      </c>
      <c r="F282" s="2" t="s">
        <v>184</v>
      </c>
      <c r="G282" s="33">
        <v>5528.3</v>
      </c>
      <c r="H282" s="33">
        <v>5358.2</v>
      </c>
    </row>
    <row r="283" spans="1:8" ht="157.5" x14ac:dyDescent="0.25">
      <c r="A283" s="21" t="s">
        <v>277</v>
      </c>
      <c r="B283" s="9"/>
      <c r="C283" s="2" t="s">
        <v>174</v>
      </c>
      <c r="D283" s="2" t="s">
        <v>158</v>
      </c>
      <c r="E283" s="2" t="s">
        <v>240</v>
      </c>
      <c r="F283" s="2"/>
      <c r="G283" s="33">
        <f t="shared" ref="G283:H284" si="88">G284</f>
        <v>1688.4</v>
      </c>
      <c r="H283" s="33">
        <f t="shared" si="88"/>
        <v>1634</v>
      </c>
    </row>
    <row r="284" spans="1:8" ht="47.25" x14ac:dyDescent="0.25">
      <c r="A284" s="21" t="s">
        <v>67</v>
      </c>
      <c r="B284" s="9"/>
      <c r="C284" s="2" t="s">
        <v>174</v>
      </c>
      <c r="D284" s="2" t="s">
        <v>158</v>
      </c>
      <c r="E284" s="2" t="s">
        <v>240</v>
      </c>
      <c r="F284" s="2" t="s">
        <v>183</v>
      </c>
      <c r="G284" s="33">
        <f t="shared" si="88"/>
        <v>1688.4</v>
      </c>
      <c r="H284" s="33">
        <f t="shared" si="88"/>
        <v>1634</v>
      </c>
    </row>
    <row r="285" spans="1:8" x14ac:dyDescent="0.25">
      <c r="A285" s="21" t="s">
        <v>39</v>
      </c>
      <c r="B285" s="9"/>
      <c r="C285" s="2" t="s">
        <v>174</v>
      </c>
      <c r="D285" s="2" t="s">
        <v>158</v>
      </c>
      <c r="E285" s="2" t="s">
        <v>240</v>
      </c>
      <c r="F285" s="2" t="s">
        <v>184</v>
      </c>
      <c r="G285" s="33">
        <v>1688.4</v>
      </c>
      <c r="H285" s="33">
        <v>1634</v>
      </c>
    </row>
    <row r="286" spans="1:8" ht="47.25" x14ac:dyDescent="0.25">
      <c r="A286" s="21" t="s">
        <v>140</v>
      </c>
      <c r="B286" s="9"/>
      <c r="C286" s="2" t="s">
        <v>174</v>
      </c>
      <c r="D286" s="2" t="s">
        <v>158</v>
      </c>
      <c r="E286" s="2" t="s">
        <v>241</v>
      </c>
      <c r="F286" s="2"/>
      <c r="G286" s="33">
        <f t="shared" ref="G286:H287" si="89">G287</f>
        <v>0</v>
      </c>
      <c r="H286" s="33">
        <f t="shared" si="89"/>
        <v>0</v>
      </c>
    </row>
    <row r="287" spans="1:8" ht="47.25" x14ac:dyDescent="0.25">
      <c r="A287" s="21" t="s">
        <v>67</v>
      </c>
      <c r="B287" s="9"/>
      <c r="C287" s="2" t="s">
        <v>174</v>
      </c>
      <c r="D287" s="2" t="s">
        <v>158</v>
      </c>
      <c r="E287" s="2" t="s">
        <v>241</v>
      </c>
      <c r="F287" s="2" t="s">
        <v>183</v>
      </c>
      <c r="G287" s="33">
        <f t="shared" si="89"/>
        <v>0</v>
      </c>
      <c r="H287" s="33">
        <f t="shared" si="89"/>
        <v>0</v>
      </c>
    </row>
    <row r="288" spans="1:8" x14ac:dyDescent="0.25">
      <c r="A288" s="21" t="s">
        <v>39</v>
      </c>
      <c r="B288" s="9"/>
      <c r="C288" s="2" t="s">
        <v>174</v>
      </c>
      <c r="D288" s="2" t="s">
        <v>158</v>
      </c>
      <c r="E288" s="2" t="s">
        <v>241</v>
      </c>
      <c r="F288" s="2" t="s">
        <v>184</v>
      </c>
      <c r="G288" s="33">
        <v>0</v>
      </c>
      <c r="H288" s="33">
        <v>0</v>
      </c>
    </row>
    <row r="289" spans="1:8" ht="78.75" x14ac:dyDescent="0.25">
      <c r="A289" s="21" t="s">
        <v>256</v>
      </c>
      <c r="B289" s="9"/>
      <c r="C289" s="2" t="s">
        <v>174</v>
      </c>
      <c r="D289" s="2" t="s">
        <v>158</v>
      </c>
      <c r="E289" s="2" t="s">
        <v>257</v>
      </c>
      <c r="F289" s="8"/>
      <c r="G289" s="33">
        <f>G290</f>
        <v>31082.3</v>
      </c>
      <c r="H289" s="33">
        <f>H290</f>
        <v>30785.200000000001</v>
      </c>
    </row>
    <row r="290" spans="1:8" ht="47.25" x14ac:dyDescent="0.25">
      <c r="A290" s="21" t="s">
        <v>67</v>
      </c>
      <c r="B290" s="9"/>
      <c r="C290" s="2" t="s">
        <v>174</v>
      </c>
      <c r="D290" s="2" t="s">
        <v>158</v>
      </c>
      <c r="E290" s="2" t="s">
        <v>257</v>
      </c>
      <c r="F290" s="8">
        <v>600</v>
      </c>
      <c r="G290" s="33">
        <f>G291</f>
        <v>31082.3</v>
      </c>
      <c r="H290" s="33">
        <f>H291</f>
        <v>30785.200000000001</v>
      </c>
    </row>
    <row r="291" spans="1:8" x14ac:dyDescent="0.25">
      <c r="A291" s="21" t="s">
        <v>39</v>
      </c>
      <c r="B291" s="9"/>
      <c r="C291" s="2" t="s">
        <v>174</v>
      </c>
      <c r="D291" s="2" t="s">
        <v>158</v>
      </c>
      <c r="E291" s="2" t="s">
        <v>257</v>
      </c>
      <c r="F291" s="8">
        <v>610</v>
      </c>
      <c r="G291" s="33">
        <v>31082.3</v>
      </c>
      <c r="H291" s="33">
        <v>30785.200000000001</v>
      </c>
    </row>
    <row r="292" spans="1:8" x14ac:dyDescent="0.25">
      <c r="A292" s="21" t="s">
        <v>75</v>
      </c>
      <c r="B292" s="9"/>
      <c r="C292" s="2" t="s">
        <v>174</v>
      </c>
      <c r="D292" s="2" t="s">
        <v>169</v>
      </c>
      <c r="E292" s="2"/>
      <c r="F292" s="2"/>
      <c r="G292" s="33">
        <f t="shared" ref="G292:H292" si="90">G293+G308</f>
        <v>59354.7</v>
      </c>
      <c r="H292" s="33">
        <f t="shared" si="90"/>
        <v>57654.2</v>
      </c>
    </row>
    <row r="293" spans="1:8" ht="47.25" x14ac:dyDescent="0.25">
      <c r="A293" s="21" t="s">
        <v>148</v>
      </c>
      <c r="B293" s="9"/>
      <c r="C293" s="2" t="s">
        <v>174</v>
      </c>
      <c r="D293" s="2" t="s">
        <v>169</v>
      </c>
      <c r="E293" s="2" t="s">
        <v>228</v>
      </c>
      <c r="F293" s="2"/>
      <c r="G293" s="33">
        <f t="shared" ref="G293:H293" si="91">G294</f>
        <v>59304.7</v>
      </c>
      <c r="H293" s="33">
        <f t="shared" si="91"/>
        <v>57604.2</v>
      </c>
    </row>
    <row r="294" spans="1:8" x14ac:dyDescent="0.25">
      <c r="A294" s="24" t="s">
        <v>90</v>
      </c>
      <c r="B294" s="19"/>
      <c r="C294" s="2" t="s">
        <v>174</v>
      </c>
      <c r="D294" s="2" t="s">
        <v>169</v>
      </c>
      <c r="E294" s="2" t="s">
        <v>242</v>
      </c>
      <c r="F294" s="2"/>
      <c r="G294" s="33">
        <f t="shared" ref="G294:H294" si="92">G295+G305+G298</f>
        <v>59304.7</v>
      </c>
      <c r="H294" s="33">
        <f t="shared" si="92"/>
        <v>57604.2</v>
      </c>
    </row>
    <row r="295" spans="1:8" ht="31.5" x14ac:dyDescent="0.25">
      <c r="A295" s="21" t="s">
        <v>10</v>
      </c>
      <c r="B295" s="9"/>
      <c r="C295" s="2" t="s">
        <v>174</v>
      </c>
      <c r="D295" s="2" t="s">
        <v>169</v>
      </c>
      <c r="E295" s="2" t="s">
        <v>243</v>
      </c>
      <c r="F295" s="2"/>
      <c r="G295" s="33">
        <f t="shared" ref="G295:H296" si="93">G296</f>
        <v>49210.7</v>
      </c>
      <c r="H295" s="33">
        <f t="shared" si="93"/>
        <v>47637.5</v>
      </c>
    </row>
    <row r="296" spans="1:8" ht="47.25" x14ac:dyDescent="0.25">
      <c r="A296" s="21" t="s">
        <v>67</v>
      </c>
      <c r="B296" s="9"/>
      <c r="C296" s="2" t="s">
        <v>174</v>
      </c>
      <c r="D296" s="2" t="s">
        <v>169</v>
      </c>
      <c r="E296" s="2" t="s">
        <v>243</v>
      </c>
      <c r="F296" s="2" t="s">
        <v>183</v>
      </c>
      <c r="G296" s="33">
        <f t="shared" si="93"/>
        <v>49210.7</v>
      </c>
      <c r="H296" s="33">
        <f t="shared" si="93"/>
        <v>47637.5</v>
      </c>
    </row>
    <row r="297" spans="1:8" x14ac:dyDescent="0.25">
      <c r="A297" s="21" t="s">
        <v>39</v>
      </c>
      <c r="B297" s="9"/>
      <c r="C297" s="2" t="s">
        <v>174</v>
      </c>
      <c r="D297" s="2" t="s">
        <v>169</v>
      </c>
      <c r="E297" s="2" t="s">
        <v>243</v>
      </c>
      <c r="F297" s="2" t="s">
        <v>184</v>
      </c>
      <c r="G297" s="33">
        <v>49210.7</v>
      </c>
      <c r="H297" s="33">
        <v>47637.5</v>
      </c>
    </row>
    <row r="298" spans="1:8" ht="63" x14ac:dyDescent="0.25">
      <c r="A298" s="21" t="s">
        <v>106</v>
      </c>
      <c r="B298" s="9"/>
      <c r="C298" s="2" t="s">
        <v>174</v>
      </c>
      <c r="D298" s="2" t="s">
        <v>169</v>
      </c>
      <c r="E298" s="2" t="s">
        <v>244</v>
      </c>
      <c r="F298" s="2"/>
      <c r="G298" s="33">
        <f t="shared" ref="G298:H298" si="94">G299+G303</f>
        <v>7051</v>
      </c>
      <c r="H298" s="33">
        <f t="shared" si="94"/>
        <v>7018.6</v>
      </c>
    </row>
    <row r="299" spans="1:8" ht="47.25" x14ac:dyDescent="0.25">
      <c r="A299" s="21" t="s">
        <v>67</v>
      </c>
      <c r="B299" s="9"/>
      <c r="C299" s="2" t="s">
        <v>174</v>
      </c>
      <c r="D299" s="2" t="s">
        <v>169</v>
      </c>
      <c r="E299" s="2" t="s">
        <v>244</v>
      </c>
      <c r="F299" s="2" t="s">
        <v>183</v>
      </c>
      <c r="G299" s="33">
        <f t="shared" ref="G299:H299" si="95">G300+G301+G302</f>
        <v>6951</v>
      </c>
      <c r="H299" s="33">
        <f t="shared" si="95"/>
        <v>6918.6</v>
      </c>
    </row>
    <row r="300" spans="1:8" x14ac:dyDescent="0.25">
      <c r="A300" s="21" t="s">
        <v>39</v>
      </c>
      <c r="B300" s="9"/>
      <c r="C300" s="2" t="s">
        <v>174</v>
      </c>
      <c r="D300" s="2" t="s">
        <v>169</v>
      </c>
      <c r="E300" s="2" t="s">
        <v>244</v>
      </c>
      <c r="F300" s="2" t="s">
        <v>184</v>
      </c>
      <c r="G300" s="33">
        <f>9680.6-2929.6</f>
        <v>6751</v>
      </c>
      <c r="H300" s="33">
        <f>9680.6-2962</f>
        <v>6718.6</v>
      </c>
    </row>
    <row r="301" spans="1:8" x14ac:dyDescent="0.25">
      <c r="A301" s="21" t="s">
        <v>97</v>
      </c>
      <c r="B301" s="9"/>
      <c r="C301" s="2" t="s">
        <v>174</v>
      </c>
      <c r="D301" s="2" t="s">
        <v>169</v>
      </c>
      <c r="E301" s="2" t="s">
        <v>244</v>
      </c>
      <c r="F301" s="2" t="s">
        <v>227</v>
      </c>
      <c r="G301" s="33">
        <v>100</v>
      </c>
      <c r="H301" s="33">
        <v>100</v>
      </c>
    </row>
    <row r="302" spans="1:8" ht="78.75" x14ac:dyDescent="0.25">
      <c r="A302" s="21" t="s">
        <v>132</v>
      </c>
      <c r="B302" s="9"/>
      <c r="C302" s="2" t="s">
        <v>174</v>
      </c>
      <c r="D302" s="2" t="s">
        <v>169</v>
      </c>
      <c r="E302" s="2" t="s">
        <v>244</v>
      </c>
      <c r="F302" s="2" t="s">
        <v>245</v>
      </c>
      <c r="G302" s="33">
        <v>100</v>
      </c>
      <c r="H302" s="33">
        <v>100</v>
      </c>
    </row>
    <row r="303" spans="1:8" x14ac:dyDescent="0.25">
      <c r="A303" s="21" t="s">
        <v>36</v>
      </c>
      <c r="B303" s="9"/>
      <c r="C303" s="2" t="s">
        <v>174</v>
      </c>
      <c r="D303" s="2" t="s">
        <v>169</v>
      </c>
      <c r="E303" s="2" t="s">
        <v>244</v>
      </c>
      <c r="F303" s="2" t="s">
        <v>49</v>
      </c>
      <c r="G303" s="33">
        <f t="shared" ref="G303:H303" si="96">G304</f>
        <v>100</v>
      </c>
      <c r="H303" s="33">
        <f t="shared" si="96"/>
        <v>100</v>
      </c>
    </row>
    <row r="304" spans="1:8" ht="78.75" x14ac:dyDescent="0.25">
      <c r="A304" s="28" t="s">
        <v>129</v>
      </c>
      <c r="B304" s="9"/>
      <c r="C304" s="2" t="s">
        <v>174</v>
      </c>
      <c r="D304" s="2" t="s">
        <v>169</v>
      </c>
      <c r="E304" s="2" t="s">
        <v>244</v>
      </c>
      <c r="F304" s="2" t="s">
        <v>50</v>
      </c>
      <c r="G304" s="33">
        <v>100</v>
      </c>
      <c r="H304" s="33">
        <v>100</v>
      </c>
    </row>
    <row r="305" spans="1:8" ht="126" x14ac:dyDescent="0.25">
      <c r="A305" s="21" t="s">
        <v>278</v>
      </c>
      <c r="B305" s="9"/>
      <c r="C305" s="2" t="s">
        <v>174</v>
      </c>
      <c r="D305" s="2" t="s">
        <v>169</v>
      </c>
      <c r="E305" s="2" t="s">
        <v>246</v>
      </c>
      <c r="F305" s="2"/>
      <c r="G305" s="33">
        <f t="shared" ref="G305:H306" si="97">G306</f>
        <v>3043</v>
      </c>
      <c r="H305" s="33">
        <f t="shared" si="97"/>
        <v>2948.1</v>
      </c>
    </row>
    <row r="306" spans="1:8" ht="47.25" x14ac:dyDescent="0.25">
      <c r="A306" s="21" t="s">
        <v>67</v>
      </c>
      <c r="B306" s="9"/>
      <c r="C306" s="2" t="s">
        <v>174</v>
      </c>
      <c r="D306" s="2" t="s">
        <v>169</v>
      </c>
      <c r="E306" s="2" t="s">
        <v>246</v>
      </c>
      <c r="F306" s="2" t="s">
        <v>183</v>
      </c>
      <c r="G306" s="33">
        <f t="shared" si="97"/>
        <v>3043</v>
      </c>
      <c r="H306" s="33">
        <f t="shared" si="97"/>
        <v>2948.1</v>
      </c>
    </row>
    <row r="307" spans="1:8" x14ac:dyDescent="0.25">
      <c r="A307" s="21" t="s">
        <v>39</v>
      </c>
      <c r="B307" s="9"/>
      <c r="C307" s="2" t="s">
        <v>174</v>
      </c>
      <c r="D307" s="2" t="s">
        <v>169</v>
      </c>
      <c r="E307" s="2" t="s">
        <v>246</v>
      </c>
      <c r="F307" s="2" t="s">
        <v>184</v>
      </c>
      <c r="G307" s="33">
        <v>3043</v>
      </c>
      <c r="H307" s="33">
        <v>2948.1</v>
      </c>
    </row>
    <row r="308" spans="1:8" ht="94.5" x14ac:dyDescent="0.25">
      <c r="A308" s="21" t="s">
        <v>151</v>
      </c>
      <c r="B308" s="9"/>
      <c r="C308" s="2" t="s">
        <v>174</v>
      </c>
      <c r="D308" s="2" t="s">
        <v>169</v>
      </c>
      <c r="E308" s="2" t="s">
        <v>199</v>
      </c>
      <c r="F308" s="2"/>
      <c r="G308" s="33">
        <f t="shared" ref="G308:H311" si="98">G309</f>
        <v>50</v>
      </c>
      <c r="H308" s="33">
        <f t="shared" si="98"/>
        <v>50</v>
      </c>
    </row>
    <row r="309" spans="1:8" ht="31.5" x14ac:dyDescent="0.25">
      <c r="A309" s="29" t="s">
        <v>142</v>
      </c>
      <c r="B309" s="9"/>
      <c r="C309" s="2" t="s">
        <v>174</v>
      </c>
      <c r="D309" s="2" t="s">
        <v>169</v>
      </c>
      <c r="E309" s="2" t="s">
        <v>247</v>
      </c>
      <c r="F309" s="2"/>
      <c r="G309" s="33">
        <f t="shared" si="98"/>
        <v>50</v>
      </c>
      <c r="H309" s="33">
        <f t="shared" si="98"/>
        <v>50</v>
      </c>
    </row>
    <row r="310" spans="1:8" ht="31.5" x14ac:dyDescent="0.25">
      <c r="A310" s="30" t="s">
        <v>143</v>
      </c>
      <c r="B310" s="9"/>
      <c r="C310" s="2" t="s">
        <v>174</v>
      </c>
      <c r="D310" s="2" t="s">
        <v>169</v>
      </c>
      <c r="E310" s="2" t="s">
        <v>248</v>
      </c>
      <c r="F310" s="2"/>
      <c r="G310" s="33">
        <f t="shared" si="98"/>
        <v>50</v>
      </c>
      <c r="H310" s="33">
        <f t="shared" si="98"/>
        <v>50</v>
      </c>
    </row>
    <row r="311" spans="1:8" ht="47.25" x14ac:dyDescent="0.25">
      <c r="A311" s="21" t="s">
        <v>67</v>
      </c>
      <c r="B311" s="9"/>
      <c r="C311" s="2" t="s">
        <v>174</v>
      </c>
      <c r="D311" s="2" t="s">
        <v>169</v>
      </c>
      <c r="E311" s="2" t="s">
        <v>248</v>
      </c>
      <c r="F311" s="2" t="s">
        <v>183</v>
      </c>
      <c r="G311" s="33">
        <f t="shared" si="98"/>
        <v>50</v>
      </c>
      <c r="H311" s="33">
        <f t="shared" si="98"/>
        <v>50</v>
      </c>
    </row>
    <row r="312" spans="1:8" x14ac:dyDescent="0.25">
      <c r="A312" s="21" t="s">
        <v>39</v>
      </c>
      <c r="B312" s="9"/>
      <c r="C312" s="2" t="s">
        <v>174</v>
      </c>
      <c r="D312" s="2" t="s">
        <v>169</v>
      </c>
      <c r="E312" s="2" t="s">
        <v>248</v>
      </c>
      <c r="F312" s="2" t="s">
        <v>184</v>
      </c>
      <c r="G312" s="33">
        <v>50</v>
      </c>
      <c r="H312" s="33">
        <v>50</v>
      </c>
    </row>
    <row r="313" spans="1:8" x14ac:dyDescent="0.25">
      <c r="A313" s="21" t="s">
        <v>79</v>
      </c>
      <c r="B313" s="9"/>
      <c r="C313" s="2" t="s">
        <v>174</v>
      </c>
      <c r="D313" s="2" t="s">
        <v>175</v>
      </c>
      <c r="E313" s="2"/>
      <c r="F313" s="2"/>
      <c r="G313" s="33">
        <f t="shared" ref="G313:H313" si="99">G314</f>
        <v>23766.3</v>
      </c>
      <c r="H313" s="33">
        <f t="shared" si="99"/>
        <v>24549.399999999998</v>
      </c>
    </row>
    <row r="314" spans="1:8" ht="47.25" x14ac:dyDescent="0.25">
      <c r="A314" s="21" t="s">
        <v>148</v>
      </c>
      <c r="B314" s="9"/>
      <c r="C314" s="2" t="s">
        <v>174</v>
      </c>
      <c r="D314" s="2" t="s">
        <v>175</v>
      </c>
      <c r="E314" s="2" t="s">
        <v>228</v>
      </c>
      <c r="F314" s="2"/>
      <c r="G314" s="33">
        <f t="shared" ref="G314:H314" si="100">G319+G315</f>
        <v>23766.3</v>
      </c>
      <c r="H314" s="33">
        <f t="shared" si="100"/>
        <v>24549.399999999998</v>
      </c>
    </row>
    <row r="315" spans="1:8" x14ac:dyDescent="0.25">
      <c r="A315" s="24" t="s">
        <v>90</v>
      </c>
      <c r="B315" s="9"/>
      <c r="C315" s="2" t="s">
        <v>174</v>
      </c>
      <c r="D315" s="2" t="s">
        <v>175</v>
      </c>
      <c r="E315" s="2" t="s">
        <v>242</v>
      </c>
      <c r="F315" s="2"/>
      <c r="G315" s="33">
        <f t="shared" ref="G315:H317" si="101">G316</f>
        <v>3034.2</v>
      </c>
      <c r="H315" s="33">
        <f t="shared" si="101"/>
        <v>2939.6</v>
      </c>
    </row>
    <row r="316" spans="1:8" ht="94.5" x14ac:dyDescent="0.25">
      <c r="A316" s="21" t="s">
        <v>279</v>
      </c>
      <c r="B316" s="9"/>
      <c r="C316" s="2" t="s">
        <v>174</v>
      </c>
      <c r="D316" s="2" t="s">
        <v>175</v>
      </c>
      <c r="E316" s="2" t="s">
        <v>249</v>
      </c>
      <c r="F316" s="2"/>
      <c r="G316" s="33">
        <f t="shared" si="101"/>
        <v>3034.2</v>
      </c>
      <c r="H316" s="33">
        <f t="shared" si="101"/>
        <v>2939.6</v>
      </c>
    </row>
    <row r="317" spans="1:8" ht="47.25" x14ac:dyDescent="0.25">
      <c r="A317" s="21" t="s">
        <v>67</v>
      </c>
      <c r="B317" s="9"/>
      <c r="C317" s="2" t="s">
        <v>174</v>
      </c>
      <c r="D317" s="2" t="s">
        <v>175</v>
      </c>
      <c r="E317" s="2" t="s">
        <v>249</v>
      </c>
      <c r="F317" s="2" t="s">
        <v>183</v>
      </c>
      <c r="G317" s="33">
        <f t="shared" si="101"/>
        <v>3034.2</v>
      </c>
      <c r="H317" s="33">
        <f t="shared" si="101"/>
        <v>2939.6</v>
      </c>
    </row>
    <row r="318" spans="1:8" x14ac:dyDescent="0.25">
      <c r="A318" s="21" t="s">
        <v>39</v>
      </c>
      <c r="B318" s="9"/>
      <c r="C318" s="2" t="s">
        <v>174</v>
      </c>
      <c r="D318" s="2" t="s">
        <v>175</v>
      </c>
      <c r="E318" s="2" t="s">
        <v>249</v>
      </c>
      <c r="F318" s="2" t="s">
        <v>184</v>
      </c>
      <c r="G318" s="33">
        <v>3034.2</v>
      </c>
      <c r="H318" s="33">
        <v>2939.6</v>
      </c>
    </row>
    <row r="319" spans="1:8" x14ac:dyDescent="0.25">
      <c r="A319" s="24" t="s">
        <v>91</v>
      </c>
      <c r="B319" s="19"/>
      <c r="C319" s="2" t="s">
        <v>174</v>
      </c>
      <c r="D319" s="2" t="s">
        <v>175</v>
      </c>
      <c r="E319" s="2" t="s">
        <v>250</v>
      </c>
      <c r="F319" s="2"/>
      <c r="G319" s="33">
        <f>G320+G328+G325+G333</f>
        <v>20732.099999999999</v>
      </c>
      <c r="H319" s="33">
        <f>H320+H328+H325+H333</f>
        <v>21609.8</v>
      </c>
    </row>
    <row r="320" spans="1:8" ht="47.25" x14ac:dyDescent="0.25">
      <c r="A320" s="21" t="s">
        <v>82</v>
      </c>
      <c r="B320" s="9"/>
      <c r="C320" s="2" t="s">
        <v>174</v>
      </c>
      <c r="D320" s="2" t="s">
        <v>175</v>
      </c>
      <c r="E320" s="2" t="s">
        <v>251</v>
      </c>
      <c r="F320" s="2"/>
      <c r="G320" s="33">
        <f t="shared" ref="G320:H320" si="102">G321+G323</f>
        <v>11919.7</v>
      </c>
      <c r="H320" s="33">
        <f t="shared" si="102"/>
        <v>11919.7</v>
      </c>
    </row>
    <row r="321" spans="1:8" ht="94.5" x14ac:dyDescent="0.25">
      <c r="A321" s="21" t="s">
        <v>57</v>
      </c>
      <c r="B321" s="10"/>
      <c r="C321" s="2" t="s">
        <v>174</v>
      </c>
      <c r="D321" s="2" t="s">
        <v>175</v>
      </c>
      <c r="E321" s="2" t="s">
        <v>251</v>
      </c>
      <c r="F321" s="2" t="s">
        <v>159</v>
      </c>
      <c r="G321" s="33">
        <f t="shared" ref="G321:H321" si="103">G322</f>
        <v>10963.1</v>
      </c>
      <c r="H321" s="33">
        <f t="shared" si="103"/>
        <v>10963.1</v>
      </c>
    </row>
    <row r="322" spans="1:8" ht="47.25" x14ac:dyDescent="0.25">
      <c r="A322" s="21" t="s">
        <v>62</v>
      </c>
      <c r="B322" s="9"/>
      <c r="C322" s="2" t="s">
        <v>174</v>
      </c>
      <c r="D322" s="2" t="s">
        <v>175</v>
      </c>
      <c r="E322" s="2" t="s">
        <v>251</v>
      </c>
      <c r="F322" s="2" t="s">
        <v>172</v>
      </c>
      <c r="G322" s="33">
        <v>10963.1</v>
      </c>
      <c r="H322" s="33">
        <v>10963.1</v>
      </c>
    </row>
    <row r="323" spans="1:8" ht="47.25" x14ac:dyDescent="0.25">
      <c r="A323" s="21" t="s">
        <v>59</v>
      </c>
      <c r="B323" s="10"/>
      <c r="C323" s="2" t="s">
        <v>174</v>
      </c>
      <c r="D323" s="2" t="s">
        <v>175</v>
      </c>
      <c r="E323" s="2" t="s">
        <v>251</v>
      </c>
      <c r="F323" s="2" t="s">
        <v>195</v>
      </c>
      <c r="G323" s="33">
        <f t="shared" ref="G323:H323" si="104">G324</f>
        <v>956.6</v>
      </c>
      <c r="H323" s="33">
        <f t="shared" si="104"/>
        <v>956.6</v>
      </c>
    </row>
    <row r="324" spans="1:8" ht="47.25" x14ac:dyDescent="0.25">
      <c r="A324" s="21" t="s">
        <v>60</v>
      </c>
      <c r="B324" s="10"/>
      <c r="C324" s="2" t="s">
        <v>174</v>
      </c>
      <c r="D324" s="2" t="s">
        <v>175</v>
      </c>
      <c r="E324" s="2" t="s">
        <v>251</v>
      </c>
      <c r="F324" s="2" t="s">
        <v>196</v>
      </c>
      <c r="G324" s="33">
        <v>956.6</v>
      </c>
      <c r="H324" s="33">
        <v>956.6</v>
      </c>
    </row>
    <row r="325" spans="1:8" x14ac:dyDescent="0.25">
      <c r="A325" s="21" t="s">
        <v>2</v>
      </c>
      <c r="B325" s="9"/>
      <c r="C325" s="2" t="s">
        <v>174</v>
      </c>
      <c r="D325" s="2" t="s">
        <v>175</v>
      </c>
      <c r="E325" s="2" t="s">
        <v>252</v>
      </c>
      <c r="F325" s="2"/>
      <c r="G325" s="33">
        <f t="shared" ref="G325:H326" si="105">G326</f>
        <v>4526.8</v>
      </c>
      <c r="H325" s="33">
        <f t="shared" si="105"/>
        <v>4526.8</v>
      </c>
    </row>
    <row r="326" spans="1:8" ht="94.5" x14ac:dyDescent="0.25">
      <c r="A326" s="21" t="s">
        <v>57</v>
      </c>
      <c r="B326" s="10"/>
      <c r="C326" s="2" t="s">
        <v>174</v>
      </c>
      <c r="D326" s="2" t="s">
        <v>175</v>
      </c>
      <c r="E326" s="2" t="s">
        <v>252</v>
      </c>
      <c r="F326" s="2" t="s">
        <v>159</v>
      </c>
      <c r="G326" s="33">
        <f t="shared" si="105"/>
        <v>4526.8</v>
      </c>
      <c r="H326" s="33">
        <f t="shared" si="105"/>
        <v>4526.8</v>
      </c>
    </row>
    <row r="327" spans="1:8" ht="31.5" x14ac:dyDescent="0.25">
      <c r="A327" s="21" t="s">
        <v>58</v>
      </c>
      <c r="B327" s="10"/>
      <c r="C327" s="2" t="s">
        <v>174</v>
      </c>
      <c r="D327" s="2" t="s">
        <v>175</v>
      </c>
      <c r="E327" s="2" t="s">
        <v>252</v>
      </c>
      <c r="F327" s="2" t="s">
        <v>160</v>
      </c>
      <c r="G327" s="33">
        <v>4526.8</v>
      </c>
      <c r="H327" s="33">
        <v>4526.8</v>
      </c>
    </row>
    <row r="328" spans="1:8" ht="31.5" x14ac:dyDescent="0.25">
      <c r="A328" s="21" t="s">
        <v>267</v>
      </c>
      <c r="B328" s="10"/>
      <c r="C328" s="2" t="s">
        <v>174</v>
      </c>
      <c r="D328" s="2" t="s">
        <v>175</v>
      </c>
      <c r="E328" s="2" t="s">
        <v>253</v>
      </c>
      <c r="F328" s="2"/>
      <c r="G328" s="33">
        <f t="shared" ref="G328:H328" si="106">G329+G331</f>
        <v>82</v>
      </c>
      <c r="H328" s="33">
        <f t="shared" si="106"/>
        <v>82</v>
      </c>
    </row>
    <row r="329" spans="1:8" ht="94.5" x14ac:dyDescent="0.25">
      <c r="A329" s="21" t="s">
        <v>57</v>
      </c>
      <c r="B329" s="10"/>
      <c r="C329" s="2" t="s">
        <v>174</v>
      </c>
      <c r="D329" s="2" t="s">
        <v>175</v>
      </c>
      <c r="E329" s="2" t="s">
        <v>253</v>
      </c>
      <c r="F329" s="2" t="s">
        <v>159</v>
      </c>
      <c r="G329" s="33">
        <f t="shared" ref="G329:H329" si="107">G330</f>
        <v>52.1</v>
      </c>
      <c r="H329" s="33">
        <f t="shared" si="107"/>
        <v>52.1</v>
      </c>
    </row>
    <row r="330" spans="1:8" ht="47.25" x14ac:dyDescent="0.25">
      <c r="A330" s="21" t="s">
        <v>62</v>
      </c>
      <c r="B330" s="10"/>
      <c r="C330" s="2" t="s">
        <v>174</v>
      </c>
      <c r="D330" s="2" t="s">
        <v>175</v>
      </c>
      <c r="E330" s="2" t="s">
        <v>253</v>
      </c>
      <c r="F330" s="2" t="s">
        <v>172</v>
      </c>
      <c r="G330" s="33">
        <v>52.1</v>
      </c>
      <c r="H330" s="33">
        <v>52.1</v>
      </c>
    </row>
    <row r="331" spans="1:8" ht="47.25" x14ac:dyDescent="0.25">
      <c r="A331" s="21" t="s">
        <v>59</v>
      </c>
      <c r="B331" s="10"/>
      <c r="C331" s="2" t="s">
        <v>174</v>
      </c>
      <c r="D331" s="2" t="s">
        <v>175</v>
      </c>
      <c r="E331" s="2" t="s">
        <v>253</v>
      </c>
      <c r="F331" s="2" t="s">
        <v>195</v>
      </c>
      <c r="G331" s="33">
        <f t="shared" ref="G331:H331" si="108">G332</f>
        <v>29.9</v>
      </c>
      <c r="H331" s="33">
        <f t="shared" si="108"/>
        <v>29.9</v>
      </c>
    </row>
    <row r="332" spans="1:8" ht="47.25" x14ac:dyDescent="0.25">
      <c r="A332" s="21" t="s">
        <v>60</v>
      </c>
      <c r="B332" s="10"/>
      <c r="C332" s="2" t="s">
        <v>174</v>
      </c>
      <c r="D332" s="2" t="s">
        <v>175</v>
      </c>
      <c r="E332" s="2" t="s">
        <v>253</v>
      </c>
      <c r="F332" s="2" t="s">
        <v>196</v>
      </c>
      <c r="G332" s="33">
        <v>29.9</v>
      </c>
      <c r="H332" s="33">
        <v>29.9</v>
      </c>
    </row>
    <row r="333" spans="1:8" ht="94.5" x14ac:dyDescent="0.25">
      <c r="A333" s="21" t="s">
        <v>258</v>
      </c>
      <c r="B333" s="10"/>
      <c r="C333" s="2" t="s">
        <v>174</v>
      </c>
      <c r="D333" s="2" t="s">
        <v>175</v>
      </c>
      <c r="E333" s="2" t="s">
        <v>259</v>
      </c>
      <c r="F333" s="8"/>
      <c r="G333" s="33">
        <f>G334</f>
        <v>4203.6000000000004</v>
      </c>
      <c r="H333" s="33">
        <f>H334</f>
        <v>5081.3</v>
      </c>
    </row>
    <row r="334" spans="1:8" ht="47.25" x14ac:dyDescent="0.25">
      <c r="A334" s="21" t="s">
        <v>67</v>
      </c>
      <c r="B334" s="10"/>
      <c r="C334" s="2" t="s">
        <v>174</v>
      </c>
      <c r="D334" s="2" t="s">
        <v>175</v>
      </c>
      <c r="E334" s="2" t="s">
        <v>259</v>
      </c>
      <c r="F334" s="8">
        <v>600</v>
      </c>
      <c r="G334" s="33">
        <f>G335</f>
        <v>4203.6000000000004</v>
      </c>
      <c r="H334" s="33">
        <f>H335</f>
        <v>5081.3</v>
      </c>
    </row>
    <row r="335" spans="1:8" x14ac:dyDescent="0.25">
      <c r="A335" s="21" t="s">
        <v>39</v>
      </c>
      <c r="B335" s="10"/>
      <c r="C335" s="2" t="s">
        <v>174</v>
      </c>
      <c r="D335" s="2" t="s">
        <v>175</v>
      </c>
      <c r="E335" s="2" t="s">
        <v>259</v>
      </c>
      <c r="F335" s="8">
        <v>610</v>
      </c>
      <c r="G335" s="33">
        <v>4203.6000000000004</v>
      </c>
      <c r="H335" s="33">
        <v>5081.3</v>
      </c>
    </row>
    <row r="336" spans="1:8" x14ac:dyDescent="0.25">
      <c r="A336" s="21" t="s">
        <v>11</v>
      </c>
      <c r="B336" s="9"/>
      <c r="C336" s="2" t="s">
        <v>22</v>
      </c>
      <c r="D336" s="2"/>
      <c r="E336" s="2"/>
      <c r="F336" s="2"/>
      <c r="G336" s="33">
        <f t="shared" ref="G336:H339" si="109">G337</f>
        <v>439.4</v>
      </c>
      <c r="H336" s="33">
        <f t="shared" si="109"/>
        <v>425.7</v>
      </c>
    </row>
    <row r="337" spans="1:8" x14ac:dyDescent="0.25">
      <c r="A337" s="21" t="s">
        <v>26</v>
      </c>
      <c r="B337" s="9"/>
      <c r="C337" s="2" t="s">
        <v>22</v>
      </c>
      <c r="D337" s="2" t="s">
        <v>161</v>
      </c>
      <c r="E337" s="2"/>
      <c r="F337" s="2"/>
      <c r="G337" s="33">
        <f t="shared" si="109"/>
        <v>439.4</v>
      </c>
      <c r="H337" s="33">
        <f t="shared" si="109"/>
        <v>425.7</v>
      </c>
    </row>
    <row r="338" spans="1:8" ht="47.25" x14ac:dyDescent="0.25">
      <c r="A338" s="21" t="s">
        <v>148</v>
      </c>
      <c r="B338" s="9"/>
      <c r="C338" s="2" t="s">
        <v>22</v>
      </c>
      <c r="D338" s="2" t="s">
        <v>161</v>
      </c>
      <c r="E338" s="2" t="s">
        <v>228</v>
      </c>
      <c r="F338" s="2"/>
      <c r="G338" s="33">
        <f t="shared" si="109"/>
        <v>439.4</v>
      </c>
      <c r="H338" s="33">
        <f t="shared" si="109"/>
        <v>425.7</v>
      </c>
    </row>
    <row r="339" spans="1:8" ht="31.5" x14ac:dyDescent="0.25">
      <c r="A339" s="21" t="s">
        <v>66</v>
      </c>
      <c r="B339" s="9"/>
      <c r="C339" s="2" t="s">
        <v>22</v>
      </c>
      <c r="D339" s="2" t="s">
        <v>161</v>
      </c>
      <c r="E339" s="2" t="s">
        <v>229</v>
      </c>
      <c r="F339" s="2"/>
      <c r="G339" s="33">
        <f t="shared" si="109"/>
        <v>439.4</v>
      </c>
      <c r="H339" s="33">
        <f t="shared" si="109"/>
        <v>425.7</v>
      </c>
    </row>
    <row r="340" spans="1:8" ht="110.25" x14ac:dyDescent="0.25">
      <c r="A340" s="21" t="s">
        <v>280</v>
      </c>
      <c r="B340" s="9"/>
      <c r="C340" s="2" t="s">
        <v>22</v>
      </c>
      <c r="D340" s="2" t="s">
        <v>161</v>
      </c>
      <c r="E340" s="2" t="s">
        <v>254</v>
      </c>
      <c r="F340" s="2"/>
      <c r="G340" s="33">
        <f t="shared" ref="G340:H340" si="110">G343+G341</f>
        <v>439.4</v>
      </c>
      <c r="H340" s="33">
        <f t="shared" si="110"/>
        <v>425.7</v>
      </c>
    </row>
    <row r="341" spans="1:8" ht="47.25" x14ac:dyDescent="0.25">
      <c r="A341" s="21" t="s">
        <v>59</v>
      </c>
      <c r="B341" s="9"/>
      <c r="C341" s="2" t="s">
        <v>22</v>
      </c>
      <c r="D341" s="2" t="s">
        <v>161</v>
      </c>
      <c r="E341" s="2" t="s">
        <v>254</v>
      </c>
      <c r="F341" s="2" t="s">
        <v>195</v>
      </c>
      <c r="G341" s="33">
        <f t="shared" ref="G341:H341" si="111">G342</f>
        <v>5</v>
      </c>
      <c r="H341" s="33">
        <f t="shared" si="111"/>
        <v>5</v>
      </c>
    </row>
    <row r="342" spans="1:8" ht="47.25" x14ac:dyDescent="0.25">
      <c r="A342" s="21" t="s">
        <v>60</v>
      </c>
      <c r="B342" s="9"/>
      <c r="C342" s="2" t="s">
        <v>22</v>
      </c>
      <c r="D342" s="2" t="s">
        <v>161</v>
      </c>
      <c r="E342" s="2" t="s">
        <v>254</v>
      </c>
      <c r="F342" s="2" t="s">
        <v>196</v>
      </c>
      <c r="G342" s="33">
        <v>5</v>
      </c>
      <c r="H342" s="33">
        <v>5</v>
      </c>
    </row>
    <row r="343" spans="1:8" ht="31.5" x14ac:dyDescent="0.25">
      <c r="A343" s="21" t="s">
        <v>51</v>
      </c>
      <c r="B343" s="9"/>
      <c r="C343" s="2" t="s">
        <v>22</v>
      </c>
      <c r="D343" s="2" t="s">
        <v>161</v>
      </c>
      <c r="E343" s="2" t="s">
        <v>254</v>
      </c>
      <c r="F343" s="2" t="s">
        <v>166</v>
      </c>
      <c r="G343" s="33">
        <f t="shared" ref="G343:H343" si="112">G344</f>
        <v>434.4</v>
      </c>
      <c r="H343" s="33">
        <f t="shared" si="112"/>
        <v>420.7</v>
      </c>
    </row>
    <row r="344" spans="1:8" ht="31.5" x14ac:dyDescent="0.25">
      <c r="A344" s="21" t="s">
        <v>38</v>
      </c>
      <c r="B344" s="9"/>
      <c r="C344" s="2" t="s">
        <v>22</v>
      </c>
      <c r="D344" s="2" t="s">
        <v>161</v>
      </c>
      <c r="E344" s="2" t="s">
        <v>254</v>
      </c>
      <c r="F344" s="2" t="s">
        <v>167</v>
      </c>
      <c r="G344" s="33">
        <v>434.4</v>
      </c>
      <c r="H344" s="33">
        <v>420.7</v>
      </c>
    </row>
    <row r="345" spans="1:8" x14ac:dyDescent="0.25">
      <c r="A345" s="21" t="s">
        <v>14</v>
      </c>
      <c r="B345" s="9"/>
      <c r="C345" s="2"/>
      <c r="D345" s="2"/>
      <c r="E345" s="2"/>
      <c r="F345" s="2"/>
      <c r="G345" s="33">
        <f>G8+G95+G106+G113+G203+G245</f>
        <v>1013913.2</v>
      </c>
      <c r="H345" s="33">
        <f>H8+H95+H106+H113+H203+H245</f>
        <v>987757.49999999988</v>
      </c>
    </row>
    <row r="346" spans="1:8" x14ac:dyDescent="0.25">
      <c r="C346" s="17"/>
      <c r="D346" s="17"/>
      <c r="F346" s="17"/>
    </row>
    <row r="347" spans="1:8" x14ac:dyDescent="0.25">
      <c r="C347" s="17"/>
      <c r="D347" s="17"/>
      <c r="F347" s="17"/>
    </row>
    <row r="348" spans="1:8" x14ac:dyDescent="0.25">
      <c r="C348" s="17"/>
      <c r="D348" s="17"/>
      <c r="F348" s="17"/>
    </row>
    <row r="349" spans="1:8" x14ac:dyDescent="0.25">
      <c r="C349" s="17"/>
      <c r="D349" s="17"/>
      <c r="F349" s="17"/>
    </row>
    <row r="350" spans="1:8" x14ac:dyDescent="0.25">
      <c r="C350" s="17"/>
      <c r="D350" s="17"/>
      <c r="F350" s="17"/>
    </row>
    <row r="351" spans="1:8" x14ac:dyDescent="0.25">
      <c r="C351" s="17"/>
      <c r="D351" s="17"/>
      <c r="F351" s="17"/>
    </row>
    <row r="352" spans="1:8" x14ac:dyDescent="0.25">
      <c r="C352" s="17"/>
      <c r="D352" s="17"/>
      <c r="F352" s="17"/>
    </row>
    <row r="353" spans="3:6" x14ac:dyDescent="0.25">
      <c r="C353" s="17"/>
      <c r="D353" s="17"/>
      <c r="F353" s="17"/>
    </row>
    <row r="354" spans="3:6" x14ac:dyDescent="0.25">
      <c r="C354" s="17"/>
      <c r="D354" s="17"/>
      <c r="F354" s="17"/>
    </row>
    <row r="355" spans="3:6" x14ac:dyDescent="0.25">
      <c r="C355" s="17"/>
      <c r="D355" s="17"/>
      <c r="F355" s="17"/>
    </row>
    <row r="356" spans="3:6" x14ac:dyDescent="0.25">
      <c r="C356" s="17"/>
      <c r="D356" s="17"/>
      <c r="F356" s="17"/>
    </row>
    <row r="357" spans="3:6" x14ac:dyDescent="0.25">
      <c r="C357" s="17"/>
      <c r="F357" s="17"/>
    </row>
    <row r="358" spans="3:6" x14ac:dyDescent="0.25">
      <c r="D358" s="17"/>
    </row>
    <row r="359" spans="3:6" x14ac:dyDescent="0.25">
      <c r="C359" s="17"/>
      <c r="D359" s="17"/>
      <c r="F359" s="17"/>
    </row>
    <row r="360" spans="3:6" x14ac:dyDescent="0.25">
      <c r="C360" s="17"/>
      <c r="D360" s="17"/>
      <c r="F360" s="17"/>
    </row>
    <row r="361" spans="3:6" x14ac:dyDescent="0.25">
      <c r="C361" s="17"/>
      <c r="D361" s="17"/>
      <c r="F361" s="17"/>
    </row>
    <row r="362" spans="3:6" x14ac:dyDescent="0.25">
      <c r="C362" s="17"/>
      <c r="D362" s="17"/>
      <c r="F362" s="17"/>
    </row>
    <row r="363" spans="3:6" x14ac:dyDescent="0.25">
      <c r="C363" s="17"/>
      <c r="D363" s="17"/>
      <c r="F363" s="17"/>
    </row>
    <row r="364" spans="3:6" x14ac:dyDescent="0.25">
      <c r="C364" s="17"/>
      <c r="D364" s="17"/>
      <c r="F364" s="17"/>
    </row>
    <row r="365" spans="3:6" x14ac:dyDescent="0.25">
      <c r="C365" s="17"/>
      <c r="D365" s="17"/>
      <c r="F365" s="17"/>
    </row>
    <row r="366" spans="3:6" x14ac:dyDescent="0.25">
      <c r="C366" s="17"/>
      <c r="D366" s="17"/>
      <c r="F366" s="17"/>
    </row>
    <row r="367" spans="3:6" x14ac:dyDescent="0.25">
      <c r="C367" s="17"/>
      <c r="D367" s="17"/>
      <c r="F367" s="17"/>
    </row>
    <row r="368" spans="3:6" x14ac:dyDescent="0.25">
      <c r="C368" s="17"/>
      <c r="D368" s="17"/>
      <c r="F368" s="17"/>
    </row>
    <row r="369" spans="3:6" x14ac:dyDescent="0.25">
      <c r="C369" s="17"/>
      <c r="D369" s="17"/>
      <c r="F369" s="17"/>
    </row>
    <row r="370" spans="3:6" x14ac:dyDescent="0.25">
      <c r="C370" s="17"/>
      <c r="D370" s="17"/>
      <c r="F370" s="17"/>
    </row>
    <row r="371" spans="3:6" x14ac:dyDescent="0.25">
      <c r="C371" s="17"/>
      <c r="D371" s="17"/>
      <c r="F371" s="17"/>
    </row>
    <row r="372" spans="3:6" x14ac:dyDescent="0.25">
      <c r="C372" s="17"/>
      <c r="D372" s="17"/>
      <c r="F372" s="17"/>
    </row>
    <row r="373" spans="3:6" x14ac:dyDescent="0.25">
      <c r="C373" s="17"/>
      <c r="D373" s="17"/>
      <c r="F373" s="17"/>
    </row>
    <row r="374" spans="3:6" x14ac:dyDescent="0.25">
      <c r="C374" s="17"/>
      <c r="D374" s="17"/>
      <c r="F374" s="17"/>
    </row>
    <row r="375" spans="3:6" x14ac:dyDescent="0.25">
      <c r="C375" s="17"/>
      <c r="D375" s="17"/>
      <c r="F375" s="17"/>
    </row>
    <row r="376" spans="3:6" x14ac:dyDescent="0.25">
      <c r="C376" s="17"/>
      <c r="D376" s="17"/>
      <c r="F376" s="17"/>
    </row>
    <row r="377" spans="3:6" x14ac:dyDescent="0.25">
      <c r="C377" s="17"/>
      <c r="D377" s="17"/>
      <c r="F377" s="17"/>
    </row>
    <row r="378" spans="3:6" x14ac:dyDescent="0.25">
      <c r="C378" s="17"/>
      <c r="D378" s="17"/>
      <c r="F378" s="17"/>
    </row>
    <row r="379" spans="3:6" x14ac:dyDescent="0.25">
      <c r="C379" s="17"/>
      <c r="D379" s="17"/>
      <c r="F379" s="17"/>
    </row>
    <row r="380" spans="3:6" x14ac:dyDescent="0.25">
      <c r="C380" s="17"/>
      <c r="D380" s="17"/>
      <c r="F380" s="17"/>
    </row>
    <row r="381" spans="3:6" x14ac:dyDescent="0.25">
      <c r="C381" s="17"/>
      <c r="D381" s="17"/>
      <c r="F381" s="17"/>
    </row>
    <row r="382" spans="3:6" x14ac:dyDescent="0.25">
      <c r="C382" s="17"/>
      <c r="D382" s="17"/>
      <c r="F382" s="17"/>
    </row>
    <row r="383" spans="3:6" x14ac:dyDescent="0.25">
      <c r="C383" s="17"/>
      <c r="D383" s="17"/>
      <c r="F383" s="17"/>
    </row>
    <row r="384" spans="3:6" x14ac:dyDescent="0.25">
      <c r="C384" s="17"/>
      <c r="D384" s="17"/>
      <c r="F384" s="17"/>
    </row>
    <row r="385" spans="3:6" x14ac:dyDescent="0.25">
      <c r="C385" s="17"/>
      <c r="D385" s="17"/>
      <c r="F385" s="17"/>
    </row>
    <row r="386" spans="3:6" x14ac:dyDescent="0.25">
      <c r="C386" s="17"/>
      <c r="D386" s="17"/>
      <c r="F386" s="17"/>
    </row>
    <row r="387" spans="3:6" x14ac:dyDescent="0.25">
      <c r="C387" s="17"/>
      <c r="D387" s="17"/>
      <c r="F387" s="17"/>
    </row>
    <row r="388" spans="3:6" x14ac:dyDescent="0.25">
      <c r="C388" s="17"/>
      <c r="D388" s="17"/>
      <c r="F388" s="17"/>
    </row>
    <row r="389" spans="3:6" x14ac:dyDescent="0.25">
      <c r="C389" s="17"/>
      <c r="D389" s="17"/>
      <c r="F389" s="17"/>
    </row>
    <row r="390" spans="3:6" x14ac:dyDescent="0.25">
      <c r="C390" s="17"/>
      <c r="D390" s="17"/>
      <c r="F390" s="17"/>
    </row>
    <row r="391" spans="3:6" x14ac:dyDescent="0.25">
      <c r="C391" s="17"/>
      <c r="D391" s="17"/>
      <c r="F391" s="17"/>
    </row>
    <row r="392" spans="3:6" x14ac:dyDescent="0.25">
      <c r="C392" s="17"/>
      <c r="D392" s="17"/>
      <c r="F392" s="17"/>
    </row>
    <row r="393" spans="3:6" x14ac:dyDescent="0.25">
      <c r="C393" s="17"/>
      <c r="F393" s="17"/>
    </row>
    <row r="402" spans="3:6" x14ac:dyDescent="0.25">
      <c r="D402" s="17"/>
    </row>
    <row r="403" spans="3:6" x14ac:dyDescent="0.25">
      <c r="C403" s="17"/>
      <c r="D403" s="17"/>
      <c r="F403" s="17"/>
    </row>
    <row r="404" spans="3:6" x14ac:dyDescent="0.25">
      <c r="C404" s="17"/>
      <c r="D404" s="17"/>
      <c r="F404" s="17"/>
    </row>
    <row r="405" spans="3:6" x14ac:dyDescent="0.25">
      <c r="C405" s="17"/>
      <c r="D405" s="17"/>
      <c r="F405" s="17"/>
    </row>
    <row r="406" spans="3:6" x14ac:dyDescent="0.25">
      <c r="C406" s="17"/>
      <c r="D406" s="17"/>
      <c r="F406" s="17"/>
    </row>
    <row r="407" spans="3:6" x14ac:dyDescent="0.25">
      <c r="C407" s="17"/>
      <c r="D407" s="17"/>
      <c r="F407" s="17"/>
    </row>
    <row r="408" spans="3:6" x14ac:dyDescent="0.25">
      <c r="C408" s="17"/>
      <c r="D408" s="17"/>
      <c r="F408" s="17"/>
    </row>
    <row r="409" spans="3:6" x14ac:dyDescent="0.25">
      <c r="C409" s="17"/>
      <c r="D409" s="17"/>
      <c r="F409" s="17"/>
    </row>
    <row r="410" spans="3:6" x14ac:dyDescent="0.25">
      <c r="C410" s="17"/>
      <c r="D410" s="17"/>
      <c r="F410" s="17"/>
    </row>
    <row r="411" spans="3:6" x14ac:dyDescent="0.25">
      <c r="C411" s="17"/>
      <c r="D411" s="17"/>
      <c r="F411" s="17"/>
    </row>
    <row r="412" spans="3:6" x14ac:dyDescent="0.25">
      <c r="C412" s="17"/>
      <c r="D412" s="17"/>
      <c r="F412" s="17"/>
    </row>
    <row r="413" spans="3:6" x14ac:dyDescent="0.25">
      <c r="C413" s="17"/>
      <c r="D413" s="17"/>
      <c r="F413" s="17"/>
    </row>
    <row r="414" spans="3:6" x14ac:dyDescent="0.25">
      <c r="C414" s="17"/>
      <c r="D414" s="17"/>
      <c r="F414" s="17"/>
    </row>
    <row r="415" spans="3:6" x14ac:dyDescent="0.25">
      <c r="C415" s="17"/>
      <c r="D415" s="17"/>
      <c r="F415" s="17"/>
    </row>
    <row r="416" spans="3:6" x14ac:dyDescent="0.25">
      <c r="C416" s="17"/>
      <c r="D416" s="17"/>
      <c r="F416" s="17"/>
    </row>
    <row r="417" spans="3:6" x14ac:dyDescent="0.25">
      <c r="C417" s="17"/>
      <c r="D417" s="17"/>
      <c r="F417" s="17"/>
    </row>
    <row r="418" spans="3:6" x14ac:dyDescent="0.25">
      <c r="C418" s="17"/>
      <c r="D418" s="17"/>
      <c r="F418" s="17"/>
    </row>
    <row r="419" spans="3:6" x14ac:dyDescent="0.25">
      <c r="C419" s="17"/>
      <c r="D419" s="17"/>
      <c r="F419" s="17"/>
    </row>
    <row r="420" spans="3:6" x14ac:dyDescent="0.25">
      <c r="C420" s="17"/>
      <c r="D420" s="17"/>
      <c r="F420" s="17"/>
    </row>
    <row r="421" spans="3:6" x14ac:dyDescent="0.25">
      <c r="C421" s="17"/>
      <c r="D421" s="17"/>
      <c r="F421" s="17"/>
    </row>
    <row r="422" spans="3:6" x14ac:dyDescent="0.25">
      <c r="C422" s="17"/>
      <c r="D422" s="17"/>
      <c r="F422" s="17"/>
    </row>
    <row r="423" spans="3:6" x14ac:dyDescent="0.25">
      <c r="C423" s="17"/>
      <c r="D423" s="17"/>
      <c r="F423" s="17"/>
    </row>
    <row r="424" spans="3:6" x14ac:dyDescent="0.25">
      <c r="C424" s="17"/>
      <c r="D424" s="17"/>
      <c r="F424" s="17"/>
    </row>
    <row r="425" spans="3:6" x14ac:dyDescent="0.25">
      <c r="C425" s="17"/>
      <c r="D425" s="17"/>
      <c r="F425" s="17"/>
    </row>
    <row r="426" spans="3:6" x14ac:dyDescent="0.25">
      <c r="C426" s="17"/>
      <c r="D426" s="17"/>
      <c r="F426" s="17"/>
    </row>
    <row r="427" spans="3:6" x14ac:dyDescent="0.25">
      <c r="C427" s="17"/>
      <c r="D427" s="17"/>
      <c r="F427" s="17"/>
    </row>
    <row r="428" spans="3:6" x14ac:dyDescent="0.25">
      <c r="C428" s="17"/>
      <c r="D428" s="17"/>
      <c r="F428" s="17"/>
    </row>
    <row r="429" spans="3:6" x14ac:dyDescent="0.25">
      <c r="C429" s="17"/>
      <c r="D429" s="17"/>
      <c r="F429" s="17"/>
    </row>
    <row r="430" spans="3:6" x14ac:dyDescent="0.25">
      <c r="C430" s="17"/>
      <c r="D430" s="17"/>
      <c r="F430" s="17"/>
    </row>
    <row r="431" spans="3:6" x14ac:dyDescent="0.25">
      <c r="C431" s="17"/>
      <c r="D431" s="17"/>
      <c r="F431" s="17"/>
    </row>
    <row r="432" spans="3:6" x14ac:dyDescent="0.25">
      <c r="C432" s="17"/>
      <c r="D432" s="17"/>
      <c r="F432" s="17"/>
    </row>
    <row r="433" spans="3:6" x14ac:dyDescent="0.25">
      <c r="C433" s="17"/>
      <c r="D433" s="17"/>
      <c r="F433" s="17"/>
    </row>
    <row r="434" spans="3:6" x14ac:dyDescent="0.25">
      <c r="C434" s="17"/>
      <c r="D434" s="17"/>
      <c r="F434" s="17"/>
    </row>
    <row r="435" spans="3:6" x14ac:dyDescent="0.25">
      <c r="C435" s="17"/>
      <c r="D435" s="17"/>
      <c r="F435" s="17"/>
    </row>
    <row r="436" spans="3:6" x14ac:dyDescent="0.25">
      <c r="C436" s="17"/>
      <c r="D436" s="17"/>
      <c r="F436" s="17"/>
    </row>
    <row r="437" spans="3:6" x14ac:dyDescent="0.25">
      <c r="C437" s="17"/>
      <c r="D437" s="17"/>
      <c r="F437" s="17"/>
    </row>
    <row r="438" spans="3:6" x14ac:dyDescent="0.25">
      <c r="C438" s="17"/>
      <c r="D438" s="17"/>
      <c r="F438" s="17"/>
    </row>
    <row r="439" spans="3:6" x14ac:dyDescent="0.25">
      <c r="C439" s="17"/>
      <c r="D439" s="17"/>
      <c r="F439" s="17"/>
    </row>
    <row r="440" spans="3:6" x14ac:dyDescent="0.25">
      <c r="C440" s="17"/>
      <c r="D440" s="17"/>
      <c r="F440" s="17"/>
    </row>
    <row r="441" spans="3:6" x14ac:dyDescent="0.25">
      <c r="C441" s="17"/>
      <c r="D441" s="17"/>
      <c r="F441" s="17"/>
    </row>
    <row r="442" spans="3:6" x14ac:dyDescent="0.25">
      <c r="C442" s="17"/>
      <c r="D442" s="17"/>
      <c r="F442" s="17"/>
    </row>
    <row r="443" spans="3:6" x14ac:dyDescent="0.25">
      <c r="C443" s="17"/>
      <c r="D443" s="17"/>
      <c r="F443" s="17"/>
    </row>
    <row r="444" spans="3:6" x14ac:dyDescent="0.25">
      <c r="C444" s="17"/>
      <c r="D444" s="17"/>
      <c r="F444" s="17"/>
    </row>
    <row r="445" spans="3:6" x14ac:dyDescent="0.25">
      <c r="C445" s="17"/>
      <c r="D445" s="17"/>
      <c r="F445" s="17"/>
    </row>
    <row r="446" spans="3:6" x14ac:dyDescent="0.25">
      <c r="C446" s="17"/>
      <c r="D446" s="17"/>
      <c r="F446" s="17"/>
    </row>
    <row r="447" spans="3:6" x14ac:dyDescent="0.25">
      <c r="C447" s="17"/>
      <c r="D447" s="17"/>
      <c r="F447" s="17"/>
    </row>
    <row r="448" spans="3:6" x14ac:dyDescent="0.25">
      <c r="C448" s="17"/>
      <c r="D448" s="17"/>
      <c r="F448" s="17"/>
    </row>
    <row r="449" spans="3:6" x14ac:dyDescent="0.25">
      <c r="C449" s="17"/>
      <c r="D449" s="17"/>
      <c r="F449" s="17"/>
    </row>
    <row r="450" spans="3:6" x14ac:dyDescent="0.25">
      <c r="C450" s="17"/>
      <c r="D450" s="17"/>
      <c r="F450" s="17"/>
    </row>
    <row r="451" spans="3:6" x14ac:dyDescent="0.25">
      <c r="C451" s="17"/>
      <c r="D451" s="17"/>
      <c r="F451" s="17"/>
    </row>
    <row r="452" spans="3:6" x14ac:dyDescent="0.25">
      <c r="C452" s="17"/>
      <c r="D452" s="17"/>
      <c r="F452" s="17"/>
    </row>
    <row r="453" spans="3:6" x14ac:dyDescent="0.25">
      <c r="C453" s="17"/>
      <c r="D453" s="17"/>
      <c r="F453" s="17"/>
    </row>
    <row r="454" spans="3:6" x14ac:dyDescent="0.25">
      <c r="C454" s="17"/>
      <c r="D454" s="17"/>
      <c r="F454" s="17"/>
    </row>
    <row r="455" spans="3:6" x14ac:dyDescent="0.25">
      <c r="C455" s="17"/>
      <c r="D455" s="17"/>
      <c r="F455" s="17"/>
    </row>
    <row r="456" spans="3:6" x14ac:dyDescent="0.25">
      <c r="C456" s="17"/>
      <c r="D456" s="17"/>
      <c r="F456" s="17"/>
    </row>
    <row r="457" spans="3:6" x14ac:dyDescent="0.25">
      <c r="C457" s="17"/>
      <c r="D457" s="17"/>
      <c r="F457" s="17"/>
    </row>
    <row r="458" spans="3:6" x14ac:dyDescent="0.25">
      <c r="C458" s="17"/>
      <c r="D458" s="17"/>
      <c r="F458" s="17"/>
    </row>
    <row r="459" spans="3:6" x14ac:dyDescent="0.25">
      <c r="C459" s="17"/>
      <c r="D459" s="17"/>
      <c r="F459" s="17"/>
    </row>
    <row r="460" spans="3:6" x14ac:dyDescent="0.25">
      <c r="C460" s="17"/>
      <c r="D460" s="17"/>
      <c r="F460" s="17"/>
    </row>
    <row r="461" spans="3:6" x14ac:dyDescent="0.25">
      <c r="C461" s="17"/>
      <c r="D461" s="17"/>
      <c r="F461" s="17"/>
    </row>
    <row r="462" spans="3:6" x14ac:dyDescent="0.25">
      <c r="C462" s="17"/>
      <c r="D462" s="17"/>
      <c r="F462" s="17"/>
    </row>
    <row r="463" spans="3:6" x14ac:dyDescent="0.25">
      <c r="C463" s="17"/>
      <c r="D463" s="17"/>
      <c r="F463" s="17"/>
    </row>
    <row r="464" spans="3:6" x14ac:dyDescent="0.25">
      <c r="C464" s="17"/>
      <c r="D464" s="17"/>
      <c r="F464" s="17"/>
    </row>
    <row r="465" spans="3:6" x14ac:dyDescent="0.25">
      <c r="C465" s="17"/>
      <c r="D465" s="17"/>
      <c r="F465" s="17"/>
    </row>
    <row r="466" spans="3:6" x14ac:dyDescent="0.25">
      <c r="C466" s="17"/>
      <c r="D466" s="17"/>
      <c r="F466" s="17"/>
    </row>
    <row r="467" spans="3:6" x14ac:dyDescent="0.25">
      <c r="C467" s="17"/>
      <c r="D467" s="17"/>
      <c r="F467" s="17"/>
    </row>
    <row r="468" spans="3:6" x14ac:dyDescent="0.25">
      <c r="C468" s="17"/>
      <c r="D468" s="17"/>
      <c r="F468" s="17"/>
    </row>
    <row r="469" spans="3:6" x14ac:dyDescent="0.25">
      <c r="C469" s="17"/>
      <c r="D469" s="17"/>
      <c r="F469" s="17"/>
    </row>
    <row r="470" spans="3:6" x14ac:dyDescent="0.25">
      <c r="C470" s="17"/>
      <c r="D470" s="17"/>
      <c r="F470" s="17"/>
    </row>
    <row r="471" spans="3:6" x14ac:dyDescent="0.25">
      <c r="C471" s="17"/>
      <c r="D471" s="17"/>
      <c r="F471" s="17"/>
    </row>
    <row r="472" spans="3:6" x14ac:dyDescent="0.25">
      <c r="C472" s="17"/>
      <c r="D472" s="17"/>
      <c r="F472" s="17"/>
    </row>
    <row r="473" spans="3:6" x14ac:dyDescent="0.25">
      <c r="C473" s="17"/>
      <c r="D473" s="17"/>
      <c r="F473" s="17"/>
    </row>
    <row r="474" spans="3:6" x14ac:dyDescent="0.25">
      <c r="C474" s="17"/>
      <c r="D474" s="17"/>
      <c r="F474" s="17"/>
    </row>
    <row r="475" spans="3:6" x14ac:dyDescent="0.25">
      <c r="C475" s="17"/>
      <c r="D475" s="17"/>
      <c r="F475" s="17"/>
    </row>
    <row r="476" spans="3:6" x14ac:dyDescent="0.25">
      <c r="C476" s="17"/>
      <c r="D476" s="17"/>
      <c r="F476" s="17"/>
    </row>
    <row r="477" spans="3:6" x14ac:dyDescent="0.25">
      <c r="C477" s="17"/>
      <c r="D477" s="17"/>
      <c r="F477" s="17"/>
    </row>
    <row r="478" spans="3:6" x14ac:dyDescent="0.25">
      <c r="C478" s="17"/>
      <c r="D478" s="17"/>
      <c r="F478" s="17"/>
    </row>
    <row r="479" spans="3:6" x14ac:dyDescent="0.25">
      <c r="C479" s="17"/>
      <c r="D479" s="17"/>
      <c r="F479" s="17"/>
    </row>
    <row r="480" spans="3:6" x14ac:dyDescent="0.25">
      <c r="C480" s="17"/>
      <c r="D480" s="17"/>
      <c r="F480" s="17"/>
    </row>
    <row r="481" spans="3:6" x14ac:dyDescent="0.25">
      <c r="C481" s="17"/>
      <c r="D481" s="17"/>
      <c r="F481" s="17"/>
    </row>
    <row r="482" spans="3:6" x14ac:dyDescent="0.25">
      <c r="C482" s="17"/>
      <c r="D482" s="17"/>
      <c r="F482" s="17"/>
    </row>
    <row r="483" spans="3:6" x14ac:dyDescent="0.25">
      <c r="C483" s="17"/>
      <c r="D483" s="17"/>
      <c r="F483" s="17"/>
    </row>
    <row r="484" spans="3:6" x14ac:dyDescent="0.25">
      <c r="C484" s="17"/>
      <c r="D484" s="17"/>
      <c r="F484" s="17"/>
    </row>
    <row r="485" spans="3:6" x14ac:dyDescent="0.25">
      <c r="C485" s="17"/>
      <c r="D485" s="17"/>
      <c r="F485" s="17"/>
    </row>
    <row r="486" spans="3:6" x14ac:dyDescent="0.25">
      <c r="C486" s="17"/>
      <c r="D486" s="17"/>
      <c r="F486" s="17"/>
    </row>
    <row r="487" spans="3:6" x14ac:dyDescent="0.25">
      <c r="C487" s="17"/>
      <c r="D487" s="17"/>
      <c r="F487" s="17"/>
    </row>
    <row r="488" spans="3:6" x14ac:dyDescent="0.25">
      <c r="C488" s="17"/>
      <c r="D488" s="17"/>
      <c r="F488" s="17"/>
    </row>
    <row r="489" spans="3:6" x14ac:dyDescent="0.25">
      <c r="C489" s="17"/>
      <c r="D489" s="17"/>
      <c r="F489" s="17"/>
    </row>
    <row r="490" spans="3:6" x14ac:dyDescent="0.25">
      <c r="C490" s="17"/>
      <c r="D490" s="17"/>
      <c r="F490" s="17"/>
    </row>
    <row r="491" spans="3:6" x14ac:dyDescent="0.25">
      <c r="C491" s="17"/>
      <c r="D491" s="17"/>
      <c r="F491" s="17"/>
    </row>
    <row r="492" spans="3:6" x14ac:dyDescent="0.25">
      <c r="C492" s="17"/>
      <c r="D492" s="17"/>
      <c r="F492" s="17"/>
    </row>
    <row r="493" spans="3:6" x14ac:dyDescent="0.25">
      <c r="C493" s="17"/>
      <c r="D493" s="17"/>
      <c r="F493" s="17"/>
    </row>
    <row r="494" spans="3:6" x14ac:dyDescent="0.25">
      <c r="C494" s="17"/>
      <c r="D494" s="17"/>
      <c r="F494" s="17"/>
    </row>
    <row r="495" spans="3:6" x14ac:dyDescent="0.25">
      <c r="C495" s="17"/>
      <c r="D495" s="17"/>
      <c r="F495" s="17"/>
    </row>
    <row r="496" spans="3:6" x14ac:dyDescent="0.25">
      <c r="C496" s="17"/>
      <c r="D496" s="17"/>
      <c r="F496" s="17"/>
    </row>
    <row r="497" spans="3:6" x14ac:dyDescent="0.25">
      <c r="C497" s="17"/>
      <c r="D497" s="17"/>
      <c r="F497" s="17"/>
    </row>
    <row r="498" spans="3:6" x14ac:dyDescent="0.25">
      <c r="C498" s="17"/>
      <c r="D498" s="17"/>
      <c r="F498" s="17"/>
    </row>
    <row r="499" spans="3:6" x14ac:dyDescent="0.25">
      <c r="C499" s="17"/>
      <c r="D499" s="17"/>
      <c r="F499" s="17"/>
    </row>
    <row r="500" spans="3:6" x14ac:dyDescent="0.25">
      <c r="C500" s="17"/>
      <c r="D500" s="17"/>
      <c r="F500" s="17"/>
    </row>
    <row r="501" spans="3:6" x14ac:dyDescent="0.25">
      <c r="C501" s="17"/>
      <c r="D501" s="17"/>
      <c r="F501" s="17"/>
    </row>
    <row r="502" spans="3:6" x14ac:dyDescent="0.25">
      <c r="C502" s="17"/>
      <c r="D502" s="17"/>
      <c r="F502" s="17"/>
    </row>
    <row r="503" spans="3:6" x14ac:dyDescent="0.25">
      <c r="C503" s="17"/>
      <c r="D503" s="17"/>
      <c r="F503" s="17"/>
    </row>
    <row r="504" spans="3:6" x14ac:dyDescent="0.25">
      <c r="C504" s="17"/>
      <c r="D504" s="17"/>
      <c r="F504" s="17"/>
    </row>
    <row r="505" spans="3:6" x14ac:dyDescent="0.25">
      <c r="C505" s="17"/>
      <c r="D505" s="17"/>
      <c r="F505" s="17"/>
    </row>
    <row r="506" spans="3:6" x14ac:dyDescent="0.25">
      <c r="C506" s="17"/>
      <c r="D506" s="17"/>
      <c r="F506" s="17"/>
    </row>
    <row r="507" spans="3:6" x14ac:dyDescent="0.25">
      <c r="C507" s="17"/>
      <c r="D507" s="17"/>
      <c r="F507" s="17"/>
    </row>
    <row r="508" spans="3:6" x14ac:dyDescent="0.25">
      <c r="C508" s="17"/>
      <c r="D508" s="17"/>
      <c r="F508" s="17"/>
    </row>
    <row r="509" spans="3:6" x14ac:dyDescent="0.25">
      <c r="C509" s="17"/>
      <c r="D509" s="17"/>
      <c r="F509" s="17"/>
    </row>
    <row r="510" spans="3:6" x14ac:dyDescent="0.25">
      <c r="C510" s="17"/>
      <c r="D510" s="17"/>
      <c r="F510" s="17"/>
    </row>
    <row r="511" spans="3:6" x14ac:dyDescent="0.25">
      <c r="C511" s="17"/>
      <c r="D511" s="17"/>
      <c r="F511" s="17"/>
    </row>
    <row r="512" spans="3:6" x14ac:dyDescent="0.25">
      <c r="C512" s="17"/>
      <c r="D512" s="17"/>
      <c r="F512" s="17"/>
    </row>
    <row r="513" spans="3:6" x14ac:dyDescent="0.25">
      <c r="C513" s="17"/>
      <c r="D513" s="17"/>
      <c r="F513" s="17"/>
    </row>
    <row r="514" spans="3:6" x14ac:dyDescent="0.25">
      <c r="C514" s="17"/>
      <c r="D514" s="17"/>
      <c r="F514" s="17"/>
    </row>
    <row r="515" spans="3:6" x14ac:dyDescent="0.25">
      <c r="C515" s="17"/>
      <c r="D515" s="17"/>
      <c r="F515" s="17"/>
    </row>
    <row r="516" spans="3:6" x14ac:dyDescent="0.25">
      <c r="C516" s="17"/>
      <c r="D516" s="17"/>
      <c r="F516" s="17"/>
    </row>
    <row r="517" spans="3:6" x14ac:dyDescent="0.25">
      <c r="C517" s="17"/>
      <c r="D517" s="17"/>
      <c r="F517" s="17"/>
    </row>
    <row r="518" spans="3:6" x14ac:dyDescent="0.25">
      <c r="C518" s="17"/>
      <c r="D518" s="17"/>
      <c r="F518" s="17"/>
    </row>
    <row r="519" spans="3:6" x14ac:dyDescent="0.25">
      <c r="C519" s="17"/>
      <c r="D519" s="17"/>
      <c r="F519" s="17"/>
    </row>
    <row r="520" spans="3:6" x14ac:dyDescent="0.25">
      <c r="C520" s="17"/>
      <c r="D520" s="17"/>
      <c r="F520" s="17"/>
    </row>
    <row r="521" spans="3:6" x14ac:dyDescent="0.25">
      <c r="C521" s="17"/>
      <c r="D521" s="17"/>
      <c r="F521" s="17"/>
    </row>
    <row r="522" spans="3:6" x14ac:dyDescent="0.25">
      <c r="C522" s="17"/>
      <c r="D522" s="17"/>
      <c r="F522" s="17"/>
    </row>
    <row r="523" spans="3:6" x14ac:dyDescent="0.25">
      <c r="C523" s="17"/>
      <c r="D523" s="17"/>
      <c r="F523" s="17"/>
    </row>
    <row r="524" spans="3:6" x14ac:dyDescent="0.25">
      <c r="C524" s="17"/>
      <c r="D524" s="17"/>
      <c r="F524" s="17"/>
    </row>
    <row r="525" spans="3:6" x14ac:dyDescent="0.25">
      <c r="C525" s="17"/>
      <c r="D525" s="17"/>
      <c r="F525" s="17"/>
    </row>
    <row r="526" spans="3:6" x14ac:dyDescent="0.25">
      <c r="C526" s="17"/>
      <c r="D526" s="17"/>
      <c r="F526" s="17"/>
    </row>
    <row r="527" spans="3:6" x14ac:dyDescent="0.25">
      <c r="C527" s="17"/>
      <c r="D527" s="17"/>
      <c r="F527" s="17"/>
    </row>
    <row r="528" spans="3:6" x14ac:dyDescent="0.25">
      <c r="C528" s="17"/>
      <c r="D528" s="17"/>
      <c r="F528" s="17"/>
    </row>
    <row r="529" spans="3:6" x14ac:dyDescent="0.25">
      <c r="C529" s="17"/>
      <c r="D529" s="17"/>
      <c r="F529" s="17"/>
    </row>
    <row r="530" spans="3:6" x14ac:dyDescent="0.25">
      <c r="C530" s="17"/>
      <c r="D530" s="17"/>
      <c r="F530" s="17"/>
    </row>
    <row r="531" spans="3:6" x14ac:dyDescent="0.25">
      <c r="C531" s="17"/>
      <c r="D531" s="17"/>
      <c r="F531" s="17"/>
    </row>
    <row r="532" spans="3:6" x14ac:dyDescent="0.25">
      <c r="C532" s="17"/>
      <c r="D532" s="17"/>
      <c r="F532" s="17"/>
    </row>
    <row r="533" spans="3:6" x14ac:dyDescent="0.25">
      <c r="C533" s="17"/>
      <c r="D533" s="17"/>
      <c r="F533" s="17"/>
    </row>
    <row r="534" spans="3:6" x14ac:dyDescent="0.25">
      <c r="C534" s="17"/>
      <c r="D534" s="17"/>
      <c r="F534" s="17"/>
    </row>
    <row r="535" spans="3:6" x14ac:dyDescent="0.25">
      <c r="C535" s="17"/>
      <c r="D535" s="17"/>
      <c r="F535" s="17"/>
    </row>
    <row r="536" spans="3:6" x14ac:dyDescent="0.25">
      <c r="C536" s="17"/>
      <c r="D536" s="17"/>
      <c r="F536" s="17"/>
    </row>
    <row r="537" spans="3:6" x14ac:dyDescent="0.25">
      <c r="C537" s="17"/>
      <c r="D537" s="17"/>
      <c r="F537" s="17"/>
    </row>
    <row r="538" spans="3:6" x14ac:dyDescent="0.25">
      <c r="C538" s="17"/>
      <c r="D538" s="17"/>
      <c r="F538" s="17"/>
    </row>
    <row r="539" spans="3:6" x14ac:dyDescent="0.25">
      <c r="C539" s="17"/>
      <c r="D539" s="17"/>
      <c r="F539" s="17"/>
    </row>
    <row r="540" spans="3:6" x14ac:dyDescent="0.25">
      <c r="C540" s="17"/>
      <c r="D540" s="17"/>
      <c r="F540" s="17"/>
    </row>
    <row r="541" spans="3:6" x14ac:dyDescent="0.25">
      <c r="C541" s="17"/>
      <c r="D541" s="17"/>
      <c r="F541" s="17"/>
    </row>
    <row r="542" spans="3:6" x14ac:dyDescent="0.25">
      <c r="C542" s="17"/>
      <c r="D542" s="17"/>
      <c r="F542" s="17"/>
    </row>
    <row r="543" spans="3:6" x14ac:dyDescent="0.25">
      <c r="C543" s="17"/>
      <c r="D543" s="17"/>
      <c r="F543" s="17"/>
    </row>
    <row r="544" spans="3:6" x14ac:dyDescent="0.25">
      <c r="C544" s="17"/>
      <c r="D544" s="17"/>
      <c r="F544" s="17"/>
    </row>
    <row r="545" spans="3:6" x14ac:dyDescent="0.25">
      <c r="C545" s="17"/>
      <c r="D545" s="17"/>
      <c r="F545" s="17"/>
    </row>
    <row r="546" spans="3:6" x14ac:dyDescent="0.25">
      <c r="C546" s="17"/>
      <c r="D546" s="17"/>
      <c r="F546" s="17"/>
    </row>
    <row r="547" spans="3:6" x14ac:dyDescent="0.25">
      <c r="C547" s="17"/>
      <c r="D547" s="17"/>
      <c r="F547" s="17"/>
    </row>
    <row r="548" spans="3:6" x14ac:dyDescent="0.25">
      <c r="C548" s="17"/>
      <c r="D548" s="17"/>
      <c r="F548" s="17"/>
    </row>
    <row r="549" spans="3:6" x14ac:dyDescent="0.25">
      <c r="C549" s="17"/>
      <c r="D549" s="17"/>
      <c r="F549" s="17"/>
    </row>
    <row r="550" spans="3:6" x14ac:dyDescent="0.25">
      <c r="C550" s="17"/>
      <c r="D550" s="17"/>
      <c r="F550" s="17"/>
    </row>
    <row r="551" spans="3:6" x14ac:dyDescent="0.25">
      <c r="C551" s="17"/>
      <c r="D551" s="17"/>
      <c r="F551" s="17"/>
    </row>
    <row r="552" spans="3:6" x14ac:dyDescent="0.25">
      <c r="C552" s="17"/>
      <c r="D552" s="17"/>
      <c r="F552" s="17"/>
    </row>
    <row r="553" spans="3:6" x14ac:dyDescent="0.25">
      <c r="C553" s="17"/>
      <c r="D553" s="17"/>
      <c r="F553" s="17"/>
    </row>
    <row r="554" spans="3:6" x14ac:dyDescent="0.25">
      <c r="C554" s="17"/>
      <c r="D554" s="17"/>
      <c r="F554" s="17"/>
    </row>
    <row r="555" spans="3:6" x14ac:dyDescent="0.25">
      <c r="C555" s="17"/>
      <c r="D555" s="17"/>
      <c r="F555" s="17"/>
    </row>
    <row r="556" spans="3:6" x14ac:dyDescent="0.25">
      <c r="C556" s="17"/>
      <c r="D556" s="17"/>
      <c r="F556" s="17"/>
    </row>
    <row r="557" spans="3:6" x14ac:dyDescent="0.25">
      <c r="C557" s="17"/>
      <c r="D557" s="17"/>
      <c r="F557" s="17"/>
    </row>
    <row r="558" spans="3:6" x14ac:dyDescent="0.25">
      <c r="C558" s="17"/>
      <c r="D558" s="17"/>
      <c r="F558" s="17"/>
    </row>
    <row r="559" spans="3:6" x14ac:dyDescent="0.25">
      <c r="C559" s="17"/>
      <c r="D559" s="17"/>
      <c r="F559" s="17"/>
    </row>
    <row r="560" spans="3:6" x14ac:dyDescent="0.25">
      <c r="C560" s="17"/>
      <c r="F560" s="17"/>
    </row>
  </sheetData>
  <mergeCells count="4">
    <mergeCell ref="A5:F5"/>
    <mergeCell ref="E1:H1"/>
    <mergeCell ref="E2:H2"/>
    <mergeCell ref="A4:H4"/>
  </mergeCells>
  <phoneticPr fontId="0" type="noConversion"/>
  <pageMargins left="0.78740157480314965" right="0.15748031496062992" top="0.15748031496062992" bottom="0.15748031496062992" header="0.19685039370078741" footer="0.19685039370078741"/>
  <pageSetup paperSize="9" scale="1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Совет</cp:lastModifiedBy>
  <cp:lastPrinted>2022-10-31T03:35:39Z</cp:lastPrinted>
  <dcterms:created xsi:type="dcterms:W3CDTF">2004-12-14T02:28:06Z</dcterms:created>
  <dcterms:modified xsi:type="dcterms:W3CDTF">2024-11-18T23:20:35Z</dcterms:modified>
</cp:coreProperties>
</file>