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19440" windowHeight="799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57" i="1"/>
  <c r="D57"/>
  <c r="E22"/>
  <c r="D22"/>
  <c r="E53"/>
  <c r="E51"/>
  <c r="E48"/>
  <c r="E41"/>
  <c r="E37"/>
  <c r="E35"/>
  <c r="E31"/>
  <c r="E28"/>
  <c r="E26"/>
  <c r="E17"/>
  <c r="E15"/>
  <c r="D53"/>
  <c r="D51"/>
  <c r="D48"/>
  <c r="D41"/>
  <c r="D37"/>
  <c r="D35"/>
  <c r="D31"/>
  <c r="D28"/>
  <c r="D26"/>
  <c r="D17"/>
  <c r="D15"/>
  <c r="E14" l="1"/>
  <c r="E47"/>
  <c r="E46" s="1"/>
  <c r="E59" s="1"/>
  <c r="D47"/>
  <c r="D46" s="1"/>
  <c r="D14"/>
  <c r="D59" l="1"/>
</calcChain>
</file>

<file path=xl/sharedStrings.xml><?xml version="1.0" encoding="utf-8"?>
<sst xmlns="http://schemas.openxmlformats.org/spreadsheetml/2006/main" count="134" uniqueCount="109">
  <si>
    <t>Код классификации доходов бюджетов</t>
  </si>
  <si>
    <t>Главный администратор доходов бюджета</t>
  </si>
  <si>
    <t>Вид и подвид доходов бюджета</t>
  </si>
  <si>
    <t>Наименование кода классификации доходов бюджетов</t>
  </si>
  <si>
    <t>Сумма</t>
  </si>
  <si>
    <t>(тыс. рублей)</t>
  </si>
  <si>
    <t>101 02000 01 0000 110</t>
  </si>
  <si>
    <t xml:space="preserve">Налог на доходы физических лиц
</t>
  </si>
  <si>
    <t>182</t>
  </si>
  <si>
    <t xml:space="preserve">НАЛОГОВЫЕ И НЕНАЛОГОВЫЕ ДОХОДЫ
</t>
  </si>
  <si>
    <t>101 00000 00 0000 000</t>
  </si>
  <si>
    <t>100 00000 00 0000 000</t>
  </si>
  <si>
    <t xml:space="preserve">НАЛОГИ НА ПРИБЫЛЬ, ДОХОДЫ
</t>
  </si>
  <si>
    <t>103 00000 00 0000 000</t>
  </si>
  <si>
    <t xml:space="preserve">НАЛОГИ НА ТОВАРЫ (РАБОТЫ, УСЛУГИ), РЕАЛИЗУЕМЫЕ НА ТЕРРИТОРИИ РОССИЙСКОЙ ФЕДЕРАЦИИ
</t>
  </si>
  <si>
    <t xml:space="preserve"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
</t>
  </si>
  <si>
    <t>103 02230 01 0000 110</t>
  </si>
  <si>
    <t xml:space="preserve"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
</t>
  </si>
  <si>
    <t>103 02240 01 0000 110</t>
  </si>
  <si>
    <t>103 02250 01 0000 110</t>
  </si>
  <si>
    <t xml:space="preserve"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
</t>
  </si>
  <si>
    <t>103 02260 01 0000 110</t>
  </si>
  <si>
    <t xml:space="preserve"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
</t>
  </si>
  <si>
    <t>105 00000 00 0000 000</t>
  </si>
  <si>
    <t xml:space="preserve">НАЛОГИ НА СОВОКУПНЫЙ ДОХОД
</t>
  </si>
  <si>
    <t>105 01000 01 0000 110</t>
  </si>
  <si>
    <t xml:space="preserve">Налог, взимаемый в связи с применением упрощенной системы налогообложения
</t>
  </si>
  <si>
    <t>105 03000 01 0000 110</t>
  </si>
  <si>
    <t xml:space="preserve">Единый сельскохозяйственный налог
</t>
  </si>
  <si>
    <t>105 04000 02 0000 110</t>
  </si>
  <si>
    <t xml:space="preserve">Налог, взимаемый в связи с применением патентной системы налогообложения
</t>
  </si>
  <si>
    <t>107 00000 00 0000 000</t>
  </si>
  <si>
    <t xml:space="preserve">НАЛОГИ, СБОРЫ И РЕГУЛЯРНЫЕ ПЛАТЕЖИ ЗА ПОЛЬЗОВАНИЕ ПРИРОДНЫМИ РЕСУРСАМИ
</t>
  </si>
  <si>
    <t>107 01000 01 0000 110</t>
  </si>
  <si>
    <t xml:space="preserve">Налог на добычу полезных ископаемых
</t>
  </si>
  <si>
    <t>108 00000 00 0000 000</t>
  </si>
  <si>
    <t xml:space="preserve">ГОСУДАРСТВЕННАЯ ПОШЛИНА
</t>
  </si>
  <si>
    <t>108 03000 01 0000 110</t>
  </si>
  <si>
    <t xml:space="preserve">Государственная пошлина по делам, рассматриваемым в судах общей юрисдикции, мировыми судьями
</t>
  </si>
  <si>
    <t>917</t>
  </si>
  <si>
    <t>108 07000 01 0000 110</t>
  </si>
  <si>
    <t xml:space="preserve">Государственная пошлина за государственную регистрацию, а также за совершение прочих юридически значимых действий
</t>
  </si>
  <si>
    <t>111 00000 00 0000 000</t>
  </si>
  <si>
    <t xml:space="preserve">ДОХОДЫ ОТ ИСПОЛЬЗОВАНИЯ ИМУЩЕСТВА, НАХОДЯЩЕГОСЯ В ГОСУДАРСТВЕННОЙ И МУНИЦИПАЛЬНОЙ СОБСТВЕННОСТИ
</t>
  </si>
  <si>
    <t>111 05013 05 0000 120</t>
  </si>
  <si>
    <t xml:space="preserve"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
</t>
  </si>
  <si>
    <t>802</t>
  </si>
  <si>
    <t xml:space="preserve"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
</t>
  </si>
  <si>
    <t>111 05013 13 0000 120</t>
  </si>
  <si>
    <t xml:space="preserve">Доходы от сдачи в аренду имущества, составляющего казну муниципальных районов (за исключением земельных участков)
</t>
  </si>
  <si>
    <t>111 05075 05 0000 120</t>
  </si>
  <si>
    <t>112 00000 00 0000 000</t>
  </si>
  <si>
    <t>112 01000 01 0000 120</t>
  </si>
  <si>
    <t>048</t>
  </si>
  <si>
    <t xml:space="preserve">ПЛАТЕЖИ ПРИ ПОЛЬЗОВАНИИ ПРИРОДНЫМИ РЕСУРСАМИ
</t>
  </si>
  <si>
    <t>114 00000 00 0000 000</t>
  </si>
  <si>
    <t xml:space="preserve">ДОХОДЫ ОТ ПРОДАЖИ МАТЕРИАЛЬНЫХ И НЕМАТЕРИАЛЬНЫХ АКТИВОВ
</t>
  </si>
  <si>
    <t>114 02053 05 0000 410</t>
  </si>
  <si>
    <t xml:space="preserve"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
</t>
  </si>
  <si>
    <t>114 06013 05 0000 430</t>
  </si>
  <si>
    <t xml:space="preserve"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
</t>
  </si>
  <si>
    <t>114 06013 13 0000 430</t>
  </si>
  <si>
    <t xml:space="preserve">Доходы от продажи земельных участков, государственная собственность на которые не разграничена и которые расположены в границах городских поселений
</t>
  </si>
  <si>
    <t>116 00000 00 0000 000</t>
  </si>
  <si>
    <t xml:space="preserve">ШТРАФЫ, САНКЦИИ, ВОЗМЕЩЕНИЕ УЩЕРБА
</t>
  </si>
  <si>
    <t>116 01000 01 0000 140</t>
  </si>
  <si>
    <t xml:space="preserve">Административные штрафы, установленные Кодексом Российской Федерации об административных правонарушениях
</t>
  </si>
  <si>
    <t>001</t>
  </si>
  <si>
    <t>032</t>
  </si>
  <si>
    <t>902</t>
  </si>
  <si>
    <t>116 11000 01 0000 140</t>
  </si>
  <si>
    <t xml:space="preserve">Платежи, уплачиваемые в целях возмещения вреда
</t>
  </si>
  <si>
    <t>046</t>
  </si>
  <si>
    <t>200 00000 00 0000 000</t>
  </si>
  <si>
    <t xml:space="preserve">БЕЗВОЗМЕЗДНЫЕ ПОСТУПЛЕНИЯ </t>
  </si>
  <si>
    <t>202 00000 00 0000 000</t>
  </si>
  <si>
    <t xml:space="preserve">БЕЗВОЗМЕЗДНЫЕ ПОСТУПЛЕНИЯ ОТ ДРУГИХ БЮДЖЕТОВ БЮДЖЕТНОЙ СИСТЕМЫ РОССИЙСКОЙ ФЕДЕРАЦИИ
</t>
  </si>
  <si>
    <t>202 15001 05 0000 150</t>
  </si>
  <si>
    <t xml:space="preserve">Дотации бюджетам муниципальных районов на выравнивание бюджетной обеспеченности из бюджета субъекта Российской Федерации
</t>
  </si>
  <si>
    <t>202 19999 05 0000 150</t>
  </si>
  <si>
    <t xml:space="preserve">Прочие дотации бюджетам муниципальных районов
</t>
  </si>
  <si>
    <t>202 29999 05 0000 150</t>
  </si>
  <si>
    <t xml:space="preserve">Прочие субсидии бюджетам муниципальных районов
</t>
  </si>
  <si>
    <t>202 10000 00 0000 150</t>
  </si>
  <si>
    <t xml:space="preserve">Дотации бюджетам бюджетной системы Российской Федерации
</t>
  </si>
  <si>
    <t>202 20000 00 0000 150</t>
  </si>
  <si>
    <t xml:space="preserve">Субсидии бюджетам бюджетной системы Российской Федерации (межбюджетные субсидии)
</t>
  </si>
  <si>
    <t>202 30000 00 0000 150</t>
  </si>
  <si>
    <t xml:space="preserve">Субвенции бюджетам бюджетной системы Российской Федерации
</t>
  </si>
  <si>
    <t>202 30024 05 0000 150</t>
  </si>
  <si>
    <t xml:space="preserve">Субвенции бюджетам муниципальных районов на выполнение передаваемых полномочий субъектов Российской Федерации
</t>
  </si>
  <si>
    <t>202 30027 05 0000 150</t>
  </si>
  <si>
    <t xml:space="preserve">Субвенции бюджетам муниципальных районов на содержание ребенка, находящегося под опекой, попечительством, а также вознаграждение, причитающееся опекуну (попечителю), приемному родителю
</t>
  </si>
  <si>
    <t>202 35120 05 0000 150</t>
  </si>
  <si>
    <t xml:space="preserve"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
</t>
  </si>
  <si>
    <t>202 40000 00 0000 150</t>
  </si>
  <si>
    <t xml:space="preserve">Иные межбюджетные трансферты
</t>
  </si>
  <si>
    <t>202 49999 05 0000 150</t>
  </si>
  <si>
    <t xml:space="preserve">Прочие межбюджетные трансферты, передаваемые бюджетам муниципальных районов
</t>
  </si>
  <si>
    <t>ИТОГО</t>
  </si>
  <si>
    <t>Плата за негативное воздействие на окружающую среду</t>
  </si>
  <si>
    <t>Объем поступлений доходов в бюджет муниципального района "Карымский район"</t>
  </si>
  <si>
    <t xml:space="preserve">к Решению Совета муниципального </t>
  </si>
  <si>
    <t xml:space="preserve">2026 год </t>
  </si>
  <si>
    <t>2027 год</t>
  </si>
  <si>
    <t>Приложение № 2</t>
  </si>
  <si>
    <t>от "___" _________2024 года №______</t>
  </si>
  <si>
    <t>района "Карымский район"</t>
  </si>
  <si>
    <t xml:space="preserve">по кодам классификации доходов бюджетов на плановый период 2026 и 2027 годов </t>
  </si>
</sst>
</file>

<file path=xl/styles.xml><?xml version="1.0" encoding="utf-8"?>
<styleSheet xmlns="http://schemas.openxmlformats.org/spreadsheetml/2006/main">
  <numFmts count="1">
    <numFmt numFmtId="164" formatCode="#,##0.0"/>
  </numFmts>
  <fonts count="3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0" borderId="1" xfId="0" applyNumberFormat="1" applyFont="1" applyBorder="1" applyAlignment="1">
      <alignment horizontal="center" vertical="center" wrapText="1" shrinkToFit="1"/>
    </xf>
    <xf numFmtId="0" fontId="1" fillId="0" borderId="1" xfId="0" applyNumberFormat="1" applyFont="1" applyBorder="1" applyAlignment="1">
      <alignment horizontal="center" vertical="center" wrapText="1" shrinkToFit="1"/>
    </xf>
    <xf numFmtId="0" fontId="2" fillId="0" borderId="0" xfId="0" applyFont="1"/>
    <xf numFmtId="0" fontId="1" fillId="0" borderId="1" xfId="0" applyNumberFormat="1" applyFont="1" applyBorder="1" applyAlignment="1">
      <alignment horizontal="center" vertical="center" wrapText="1" shrinkToFit="1"/>
    </xf>
    <xf numFmtId="0" fontId="1" fillId="0" borderId="1" xfId="0" applyNumberFormat="1" applyFont="1" applyBorder="1" applyAlignment="1">
      <alignment horizontal="center" vertical="center" wrapText="1" shrinkToFi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right"/>
    </xf>
    <xf numFmtId="49" fontId="1" fillId="0" borderId="1" xfId="0" applyNumberFormat="1" applyFont="1" applyBorder="1" applyAlignment="1">
      <alignment horizontal="center" vertical="top" wrapText="1" shrinkToFit="1"/>
    </xf>
    <xf numFmtId="0" fontId="1" fillId="0" borderId="1" xfId="0" applyNumberFormat="1" applyFont="1" applyBorder="1" applyAlignment="1">
      <alignment horizontal="left" vertical="top" wrapText="1" shrinkToFit="1"/>
    </xf>
    <xf numFmtId="164" fontId="1" fillId="0" borderId="1" xfId="0" applyNumberFormat="1" applyFont="1" applyBorder="1" applyAlignment="1">
      <alignment horizontal="center" vertical="top" wrapText="1" shrinkToFit="1"/>
    </xf>
    <xf numFmtId="0" fontId="1" fillId="0" borderId="0" xfId="0" applyFont="1" applyAlignment="1">
      <alignment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59"/>
  <sheetViews>
    <sheetView tabSelected="1" zoomScale="80" zoomScaleNormal="80" workbookViewId="0">
      <selection activeCell="A14" sqref="A14:XFD59"/>
    </sheetView>
  </sheetViews>
  <sheetFormatPr defaultColWidth="9.140625" defaultRowHeight="15.75"/>
  <cols>
    <col min="1" max="1" width="11.28515625" style="1" customWidth="1"/>
    <col min="2" max="2" width="26.42578125" style="1" customWidth="1"/>
    <col min="3" max="3" width="47" style="1" customWidth="1"/>
    <col min="4" max="4" width="16.140625" style="1" customWidth="1"/>
    <col min="5" max="5" width="15.42578125" style="1" customWidth="1"/>
    <col min="6" max="16384" width="9.140625" style="1"/>
  </cols>
  <sheetData>
    <row r="1" spans="1:5" ht="18.75">
      <c r="C1" s="7" t="s">
        <v>105</v>
      </c>
      <c r="D1" s="7"/>
      <c r="E1" s="7"/>
    </row>
    <row r="2" spans="1:5" ht="18.75">
      <c r="C2" s="7" t="s">
        <v>102</v>
      </c>
      <c r="D2" s="7"/>
      <c r="E2" s="7"/>
    </row>
    <row r="3" spans="1:5" ht="18.75">
      <c r="C3" s="7" t="s">
        <v>107</v>
      </c>
      <c r="D3" s="7"/>
      <c r="E3" s="7"/>
    </row>
    <row r="4" spans="1:5" ht="18.75">
      <c r="C4" s="7" t="s">
        <v>106</v>
      </c>
      <c r="D4" s="7"/>
      <c r="E4" s="7"/>
    </row>
    <row r="5" spans="1:5" ht="18.75">
      <c r="D5" s="4"/>
    </row>
    <row r="6" spans="1:5" ht="18.75">
      <c r="D6" s="4"/>
    </row>
    <row r="7" spans="1:5" s="4" customFormat="1" ht="18.75">
      <c r="A7" s="8" t="s">
        <v>101</v>
      </c>
      <c r="B7" s="8"/>
      <c r="C7" s="8"/>
      <c r="D7" s="8"/>
      <c r="E7" s="8"/>
    </row>
    <row r="8" spans="1:5" s="4" customFormat="1" ht="18.75">
      <c r="A8" s="8" t="s">
        <v>108</v>
      </c>
      <c r="B8" s="8"/>
      <c r="C8" s="8"/>
      <c r="D8" s="8"/>
      <c r="E8" s="8"/>
    </row>
    <row r="10" spans="1:5" ht="18.75">
      <c r="D10" s="9" t="s">
        <v>5</v>
      </c>
      <c r="E10" s="9"/>
    </row>
    <row r="11" spans="1:5">
      <c r="A11" s="6" t="s">
        <v>0</v>
      </c>
      <c r="B11" s="6"/>
      <c r="C11" s="6" t="s">
        <v>3</v>
      </c>
      <c r="D11" s="6" t="s">
        <v>4</v>
      </c>
      <c r="E11" s="6"/>
    </row>
    <row r="12" spans="1:5" ht="78.75">
      <c r="A12" s="5" t="s">
        <v>1</v>
      </c>
      <c r="B12" s="5" t="s">
        <v>2</v>
      </c>
      <c r="C12" s="6"/>
      <c r="D12" s="5" t="s">
        <v>103</v>
      </c>
      <c r="E12" s="5" t="s">
        <v>104</v>
      </c>
    </row>
    <row r="13" spans="1:5">
      <c r="A13" s="2">
        <v>1</v>
      </c>
      <c r="B13" s="2">
        <v>2</v>
      </c>
      <c r="C13" s="2">
        <v>3</v>
      </c>
      <c r="D13" s="2">
        <v>4</v>
      </c>
      <c r="E13" s="3">
        <v>5</v>
      </c>
    </row>
    <row r="14" spans="1:5" s="13" customFormat="1" ht="31.5">
      <c r="A14" s="10"/>
      <c r="B14" s="10" t="s">
        <v>11</v>
      </c>
      <c r="C14" s="11" t="s">
        <v>9</v>
      </c>
      <c r="D14" s="12">
        <f>D15+D17+D22+D26+D28+D31+D35+D37+D41</f>
        <v>523779</v>
      </c>
      <c r="E14" s="12">
        <f>E15+E17+E22+E26+E28+E31+E35+E37+E41</f>
        <v>538329.99999999988</v>
      </c>
    </row>
    <row r="15" spans="1:5" s="13" customFormat="1" ht="31.5">
      <c r="A15" s="10"/>
      <c r="B15" s="10" t="s">
        <v>10</v>
      </c>
      <c r="C15" s="11" t="s">
        <v>12</v>
      </c>
      <c r="D15" s="12">
        <f>D16</f>
        <v>264651.2</v>
      </c>
      <c r="E15" s="12">
        <f>E16</f>
        <v>276274.40000000002</v>
      </c>
    </row>
    <row r="16" spans="1:5" s="13" customFormat="1" ht="31.5">
      <c r="A16" s="10">
        <v>182</v>
      </c>
      <c r="B16" s="10" t="s">
        <v>6</v>
      </c>
      <c r="C16" s="11" t="s">
        <v>7</v>
      </c>
      <c r="D16" s="12">
        <v>264651.2</v>
      </c>
      <c r="E16" s="12">
        <v>276274.40000000002</v>
      </c>
    </row>
    <row r="17" spans="1:5" s="13" customFormat="1" ht="63">
      <c r="A17" s="10"/>
      <c r="B17" s="10" t="s">
        <v>13</v>
      </c>
      <c r="C17" s="11" t="s">
        <v>14</v>
      </c>
      <c r="D17" s="12">
        <f>D18+D19+D20+D21</f>
        <v>17880.3</v>
      </c>
      <c r="E17" s="12">
        <f>E18+E19+E20+E21</f>
        <v>18695.3</v>
      </c>
    </row>
    <row r="18" spans="1:5" s="13" customFormat="1" ht="110.25">
      <c r="A18" s="10" t="s">
        <v>8</v>
      </c>
      <c r="B18" s="10" t="s">
        <v>16</v>
      </c>
      <c r="C18" s="11" t="s">
        <v>15</v>
      </c>
      <c r="D18" s="12">
        <v>9408.2000000000007</v>
      </c>
      <c r="E18" s="12">
        <v>9841.7999999999993</v>
      </c>
    </row>
    <row r="19" spans="1:5" s="13" customFormat="1" ht="141.75">
      <c r="A19" s="10" t="s">
        <v>8</v>
      </c>
      <c r="B19" s="10" t="s">
        <v>18</v>
      </c>
      <c r="C19" s="11" t="s">
        <v>17</v>
      </c>
      <c r="D19" s="12">
        <v>48.8</v>
      </c>
      <c r="E19" s="12">
        <v>50.7</v>
      </c>
    </row>
    <row r="20" spans="1:5" s="13" customFormat="1" ht="126">
      <c r="A20" s="10" t="s">
        <v>8</v>
      </c>
      <c r="B20" s="10" t="s">
        <v>19</v>
      </c>
      <c r="C20" s="11" t="s">
        <v>20</v>
      </c>
      <c r="D20" s="12">
        <v>9861.2000000000007</v>
      </c>
      <c r="E20" s="12">
        <v>10295.5</v>
      </c>
    </row>
    <row r="21" spans="1:5" s="13" customFormat="1" ht="110.25">
      <c r="A21" s="10" t="s">
        <v>8</v>
      </c>
      <c r="B21" s="10" t="s">
        <v>21</v>
      </c>
      <c r="C21" s="11" t="s">
        <v>22</v>
      </c>
      <c r="D21" s="12">
        <v>-1437.9</v>
      </c>
      <c r="E21" s="12">
        <v>-1492.7</v>
      </c>
    </row>
    <row r="22" spans="1:5" s="13" customFormat="1" ht="31.5">
      <c r="A22" s="10"/>
      <c r="B22" s="10" t="s">
        <v>23</v>
      </c>
      <c r="C22" s="11" t="s">
        <v>24</v>
      </c>
      <c r="D22" s="12">
        <f>D23+D24+D25</f>
        <v>26870.7</v>
      </c>
      <c r="E22" s="12">
        <f>E23+E24+E25</f>
        <v>29031.5</v>
      </c>
    </row>
    <row r="23" spans="1:5" s="13" customFormat="1" ht="47.25">
      <c r="A23" s="10" t="s">
        <v>8</v>
      </c>
      <c r="B23" s="10" t="s">
        <v>25</v>
      </c>
      <c r="C23" s="11" t="s">
        <v>26</v>
      </c>
      <c r="D23" s="12">
        <v>24585.7</v>
      </c>
      <c r="E23" s="12">
        <v>26746.5</v>
      </c>
    </row>
    <row r="24" spans="1:5" s="13" customFormat="1" ht="31.5">
      <c r="A24" s="10" t="s">
        <v>8</v>
      </c>
      <c r="B24" s="10" t="s">
        <v>27</v>
      </c>
      <c r="C24" s="11" t="s">
        <v>28</v>
      </c>
      <c r="D24" s="12">
        <v>85</v>
      </c>
      <c r="E24" s="12">
        <v>85</v>
      </c>
    </row>
    <row r="25" spans="1:5" s="13" customFormat="1" ht="47.25">
      <c r="A25" s="10" t="s">
        <v>8</v>
      </c>
      <c r="B25" s="10" t="s">
        <v>29</v>
      </c>
      <c r="C25" s="11" t="s">
        <v>30</v>
      </c>
      <c r="D25" s="12">
        <v>2200</v>
      </c>
      <c r="E25" s="12">
        <v>2200</v>
      </c>
    </row>
    <row r="26" spans="1:5" s="13" customFormat="1" ht="63">
      <c r="A26" s="10"/>
      <c r="B26" s="10" t="s">
        <v>31</v>
      </c>
      <c r="C26" s="11" t="s">
        <v>32</v>
      </c>
      <c r="D26" s="12">
        <f>D27</f>
        <v>198900</v>
      </c>
      <c r="E26" s="12">
        <f>E27</f>
        <v>198900</v>
      </c>
    </row>
    <row r="27" spans="1:5" s="13" customFormat="1" ht="31.5">
      <c r="A27" s="10" t="s">
        <v>8</v>
      </c>
      <c r="B27" s="10" t="s">
        <v>33</v>
      </c>
      <c r="C27" s="11" t="s">
        <v>34</v>
      </c>
      <c r="D27" s="12">
        <v>198900</v>
      </c>
      <c r="E27" s="12">
        <v>198900</v>
      </c>
    </row>
    <row r="28" spans="1:5" s="13" customFormat="1" ht="31.5">
      <c r="A28" s="10"/>
      <c r="B28" s="10" t="s">
        <v>35</v>
      </c>
      <c r="C28" s="11" t="s">
        <v>36</v>
      </c>
      <c r="D28" s="12">
        <f>D29+D30</f>
        <v>7348</v>
      </c>
      <c r="E28" s="12">
        <f>E29+E30</f>
        <v>7300</v>
      </c>
    </row>
    <row r="29" spans="1:5" s="13" customFormat="1" ht="63">
      <c r="A29" s="10" t="s">
        <v>8</v>
      </c>
      <c r="B29" s="10" t="s">
        <v>37</v>
      </c>
      <c r="C29" s="11" t="s">
        <v>38</v>
      </c>
      <c r="D29" s="12">
        <v>7300</v>
      </c>
      <c r="E29" s="12">
        <v>7300</v>
      </c>
    </row>
    <row r="30" spans="1:5" s="13" customFormat="1" ht="78.75">
      <c r="A30" s="10" t="s">
        <v>39</v>
      </c>
      <c r="B30" s="10" t="s">
        <v>40</v>
      </c>
      <c r="C30" s="11" t="s">
        <v>41</v>
      </c>
      <c r="D30" s="12">
        <v>48</v>
      </c>
      <c r="E30" s="12">
        <v>0</v>
      </c>
    </row>
    <row r="31" spans="1:5" s="13" customFormat="1" ht="78.75">
      <c r="A31" s="10"/>
      <c r="B31" s="10" t="s">
        <v>42</v>
      </c>
      <c r="C31" s="11" t="s">
        <v>43</v>
      </c>
      <c r="D31" s="12">
        <f>D32+D33+D34</f>
        <v>4235</v>
      </c>
      <c r="E31" s="12">
        <f>E32+E33+E34</f>
        <v>4235</v>
      </c>
    </row>
    <row r="32" spans="1:5" s="13" customFormat="1" ht="141.75">
      <c r="A32" s="10" t="s">
        <v>39</v>
      </c>
      <c r="B32" s="10" t="s">
        <v>44</v>
      </c>
      <c r="C32" s="11" t="s">
        <v>45</v>
      </c>
      <c r="D32" s="12">
        <v>3000</v>
      </c>
      <c r="E32" s="12">
        <v>3000</v>
      </c>
    </row>
    <row r="33" spans="1:5" s="13" customFormat="1" ht="126">
      <c r="A33" s="10" t="s">
        <v>46</v>
      </c>
      <c r="B33" s="10" t="s">
        <v>48</v>
      </c>
      <c r="C33" s="11" t="s">
        <v>47</v>
      </c>
      <c r="D33" s="12">
        <v>335</v>
      </c>
      <c r="E33" s="12">
        <v>335</v>
      </c>
    </row>
    <row r="34" spans="1:5" s="13" customFormat="1" ht="78.75">
      <c r="A34" s="10" t="s">
        <v>39</v>
      </c>
      <c r="B34" s="10" t="s">
        <v>50</v>
      </c>
      <c r="C34" s="11" t="s">
        <v>49</v>
      </c>
      <c r="D34" s="12">
        <v>900</v>
      </c>
      <c r="E34" s="12">
        <v>900</v>
      </c>
    </row>
    <row r="35" spans="1:5" s="13" customFormat="1" ht="47.25">
      <c r="A35" s="10"/>
      <c r="B35" s="10" t="s">
        <v>51</v>
      </c>
      <c r="C35" s="11" t="s">
        <v>54</v>
      </c>
      <c r="D35" s="12">
        <f>D36</f>
        <v>293.10000000000002</v>
      </c>
      <c r="E35" s="12">
        <f>E36</f>
        <v>293.10000000000002</v>
      </c>
    </row>
    <row r="36" spans="1:5" s="13" customFormat="1" ht="31.5">
      <c r="A36" s="10" t="s">
        <v>53</v>
      </c>
      <c r="B36" s="10" t="s">
        <v>52</v>
      </c>
      <c r="C36" s="11" t="s">
        <v>100</v>
      </c>
      <c r="D36" s="12">
        <v>293.10000000000002</v>
      </c>
      <c r="E36" s="12">
        <v>293.10000000000002</v>
      </c>
    </row>
    <row r="37" spans="1:5" s="13" customFormat="1" ht="63">
      <c r="A37" s="10"/>
      <c r="B37" s="10" t="s">
        <v>55</v>
      </c>
      <c r="C37" s="11" t="s">
        <v>56</v>
      </c>
      <c r="D37" s="12">
        <f>D38+D39+D40</f>
        <v>980</v>
      </c>
      <c r="E37" s="12">
        <f>E38+E39+E40</f>
        <v>980</v>
      </c>
    </row>
    <row r="38" spans="1:5" s="13" customFormat="1" ht="141.75">
      <c r="A38" s="10" t="s">
        <v>39</v>
      </c>
      <c r="B38" s="10" t="s">
        <v>57</v>
      </c>
      <c r="C38" s="11" t="s">
        <v>58</v>
      </c>
      <c r="D38" s="12">
        <v>850</v>
      </c>
      <c r="E38" s="12">
        <v>850</v>
      </c>
    </row>
    <row r="39" spans="1:5" s="13" customFormat="1" ht="94.5">
      <c r="A39" s="10" t="s">
        <v>39</v>
      </c>
      <c r="B39" s="10" t="s">
        <v>59</v>
      </c>
      <c r="C39" s="11" t="s">
        <v>60</v>
      </c>
      <c r="D39" s="12">
        <v>60</v>
      </c>
      <c r="E39" s="12">
        <v>60</v>
      </c>
    </row>
    <row r="40" spans="1:5" s="13" customFormat="1" ht="78.75">
      <c r="A40" s="10" t="s">
        <v>46</v>
      </c>
      <c r="B40" s="10" t="s">
        <v>61</v>
      </c>
      <c r="C40" s="11" t="s">
        <v>62</v>
      </c>
      <c r="D40" s="12">
        <v>70</v>
      </c>
      <c r="E40" s="12">
        <v>70</v>
      </c>
    </row>
    <row r="41" spans="1:5" s="13" customFormat="1" ht="47.25">
      <c r="A41" s="10"/>
      <c r="B41" s="10" t="s">
        <v>63</v>
      </c>
      <c r="C41" s="11" t="s">
        <v>64</v>
      </c>
      <c r="D41" s="12">
        <f>D42+D43+D44+D45</f>
        <v>2620.6999999999998</v>
      </c>
      <c r="E41" s="12">
        <f>E42+E43+E44+E45</f>
        <v>2620.6999999999998</v>
      </c>
    </row>
    <row r="42" spans="1:5" s="13" customFormat="1" ht="63">
      <c r="A42" s="10" t="s">
        <v>67</v>
      </c>
      <c r="B42" s="10" t="s">
        <v>65</v>
      </c>
      <c r="C42" s="11" t="s">
        <v>66</v>
      </c>
      <c r="D42" s="12">
        <v>45.4</v>
      </c>
      <c r="E42" s="12">
        <v>45.4</v>
      </c>
    </row>
    <row r="43" spans="1:5" s="13" customFormat="1" ht="63">
      <c r="A43" s="10" t="s">
        <v>68</v>
      </c>
      <c r="B43" s="10" t="s">
        <v>65</v>
      </c>
      <c r="C43" s="11" t="s">
        <v>66</v>
      </c>
      <c r="D43" s="12">
        <v>1112.3</v>
      </c>
      <c r="E43" s="12">
        <v>1112.3</v>
      </c>
    </row>
    <row r="44" spans="1:5" s="13" customFormat="1" ht="63">
      <c r="A44" s="10" t="s">
        <v>69</v>
      </c>
      <c r="B44" s="10" t="s">
        <v>65</v>
      </c>
      <c r="C44" s="11" t="s">
        <v>66</v>
      </c>
      <c r="D44" s="12">
        <v>70</v>
      </c>
      <c r="E44" s="12">
        <v>70</v>
      </c>
    </row>
    <row r="45" spans="1:5" s="13" customFormat="1" ht="47.25">
      <c r="A45" s="10" t="s">
        <v>72</v>
      </c>
      <c r="B45" s="10" t="s">
        <v>70</v>
      </c>
      <c r="C45" s="11" t="s">
        <v>71</v>
      </c>
      <c r="D45" s="12">
        <v>1393</v>
      </c>
      <c r="E45" s="12">
        <v>1393</v>
      </c>
    </row>
    <row r="46" spans="1:5" s="13" customFormat="1">
      <c r="A46" s="10"/>
      <c r="B46" s="10" t="s">
        <v>73</v>
      </c>
      <c r="C46" s="11" t="s">
        <v>74</v>
      </c>
      <c r="D46" s="12">
        <f>D47</f>
        <v>717121.89999999991</v>
      </c>
      <c r="E46" s="12">
        <f>E47</f>
        <v>800565.50000000012</v>
      </c>
    </row>
    <row r="47" spans="1:5" s="13" customFormat="1" ht="63">
      <c r="A47" s="10"/>
      <c r="B47" s="10" t="s">
        <v>75</v>
      </c>
      <c r="C47" s="11" t="s">
        <v>76</v>
      </c>
      <c r="D47" s="12">
        <f>D48+D51+D53+D57</f>
        <v>717121.89999999991</v>
      </c>
      <c r="E47" s="12">
        <f>E48+E51+E53+E57</f>
        <v>800565.50000000012</v>
      </c>
    </row>
    <row r="48" spans="1:5" s="13" customFormat="1" ht="47.25">
      <c r="A48" s="10" t="s">
        <v>69</v>
      </c>
      <c r="B48" s="10" t="s">
        <v>83</v>
      </c>
      <c r="C48" s="11" t="s">
        <v>84</v>
      </c>
      <c r="D48" s="12">
        <f>D49+D50</f>
        <v>56059</v>
      </c>
      <c r="E48" s="12">
        <f>E49+E50</f>
        <v>35477</v>
      </c>
    </row>
    <row r="49" spans="1:5" s="13" customFormat="1" ht="78.75">
      <c r="A49" s="10" t="s">
        <v>69</v>
      </c>
      <c r="B49" s="10" t="s">
        <v>77</v>
      </c>
      <c r="C49" s="11" t="s">
        <v>78</v>
      </c>
      <c r="D49" s="12">
        <v>56009</v>
      </c>
      <c r="E49" s="12">
        <v>35477</v>
      </c>
    </row>
    <row r="50" spans="1:5" s="13" customFormat="1" ht="47.25">
      <c r="A50" s="10" t="s">
        <v>69</v>
      </c>
      <c r="B50" s="10" t="s">
        <v>79</v>
      </c>
      <c r="C50" s="11" t="s">
        <v>80</v>
      </c>
      <c r="D50" s="12">
        <v>50</v>
      </c>
      <c r="E50" s="12">
        <v>0</v>
      </c>
    </row>
    <row r="51" spans="1:5" s="13" customFormat="1" ht="63">
      <c r="A51" s="10"/>
      <c r="B51" s="10" t="s">
        <v>85</v>
      </c>
      <c r="C51" s="11" t="s">
        <v>86</v>
      </c>
      <c r="D51" s="12">
        <f>D52</f>
        <v>8530.1</v>
      </c>
      <c r="E51" s="12">
        <f>E52</f>
        <v>97821.5</v>
      </c>
    </row>
    <row r="52" spans="1:5" s="13" customFormat="1" ht="47.25">
      <c r="A52" s="10" t="s">
        <v>69</v>
      </c>
      <c r="B52" s="10" t="s">
        <v>81</v>
      </c>
      <c r="C52" s="11" t="s">
        <v>82</v>
      </c>
      <c r="D52" s="12">
        <v>8530.1</v>
      </c>
      <c r="E52" s="12">
        <v>97821.5</v>
      </c>
    </row>
    <row r="53" spans="1:5" s="13" customFormat="1" ht="47.25">
      <c r="A53" s="10"/>
      <c r="B53" s="10" t="s">
        <v>87</v>
      </c>
      <c r="C53" s="11" t="s">
        <v>88</v>
      </c>
      <c r="D53" s="12">
        <f>D54+D55+D56</f>
        <v>641782.1</v>
      </c>
      <c r="E53" s="12">
        <f>E54+E55+E56</f>
        <v>656226.10000000009</v>
      </c>
    </row>
    <row r="54" spans="1:5" s="13" customFormat="1" ht="78.75">
      <c r="A54" s="10" t="s">
        <v>69</v>
      </c>
      <c r="B54" s="10" t="s">
        <v>89</v>
      </c>
      <c r="C54" s="11" t="s">
        <v>90</v>
      </c>
      <c r="D54" s="12">
        <v>625758.19999999995</v>
      </c>
      <c r="E54" s="12">
        <v>639615.80000000005</v>
      </c>
    </row>
    <row r="55" spans="1:5" s="13" customFormat="1" ht="94.5">
      <c r="A55" s="10" t="s">
        <v>69</v>
      </c>
      <c r="B55" s="10" t="s">
        <v>91</v>
      </c>
      <c r="C55" s="11" t="s">
        <v>92</v>
      </c>
      <c r="D55" s="12">
        <v>15965.9</v>
      </c>
      <c r="E55" s="12">
        <v>16552.3</v>
      </c>
    </row>
    <row r="56" spans="1:5" s="13" customFormat="1" ht="110.25">
      <c r="A56" s="10" t="s">
        <v>69</v>
      </c>
      <c r="B56" s="10" t="s">
        <v>93</v>
      </c>
      <c r="C56" s="11" t="s">
        <v>94</v>
      </c>
      <c r="D56" s="12">
        <v>58</v>
      </c>
      <c r="E56" s="12">
        <v>58</v>
      </c>
    </row>
    <row r="57" spans="1:5" s="13" customFormat="1" ht="31.5">
      <c r="A57" s="10"/>
      <c r="B57" s="10" t="s">
        <v>95</v>
      </c>
      <c r="C57" s="11" t="s">
        <v>96</v>
      </c>
      <c r="D57" s="12">
        <f>+D58</f>
        <v>10750.7</v>
      </c>
      <c r="E57" s="12">
        <f>+E58</f>
        <v>11040.9</v>
      </c>
    </row>
    <row r="58" spans="1:5" s="13" customFormat="1" ht="63">
      <c r="A58" s="10" t="s">
        <v>69</v>
      </c>
      <c r="B58" s="10" t="s">
        <v>97</v>
      </c>
      <c r="C58" s="11" t="s">
        <v>98</v>
      </c>
      <c r="D58" s="12">
        <v>10750.7</v>
      </c>
      <c r="E58" s="12">
        <v>11040.9</v>
      </c>
    </row>
    <row r="59" spans="1:5" s="13" customFormat="1">
      <c r="A59" s="10"/>
      <c r="B59" s="10" t="s">
        <v>99</v>
      </c>
      <c r="C59" s="11"/>
      <c r="D59" s="12">
        <f>D46+D14</f>
        <v>1240900.8999999999</v>
      </c>
      <c r="E59" s="12">
        <f>E46+E14</f>
        <v>1338895.5</v>
      </c>
    </row>
  </sheetData>
  <mergeCells count="10">
    <mergeCell ref="D11:E11"/>
    <mergeCell ref="C1:E1"/>
    <mergeCell ref="C2:E2"/>
    <mergeCell ref="C3:E3"/>
    <mergeCell ref="C4:E4"/>
    <mergeCell ref="A7:E7"/>
    <mergeCell ref="A8:E8"/>
    <mergeCell ref="D10:E10"/>
    <mergeCell ref="A11:B11"/>
    <mergeCell ref="C11:C12"/>
  </mergeCells>
  <pageMargins left="0.78740157480314965" right="0.39370078740157483" top="0.78740157480314965" bottom="0.39370078740157483" header="0.31496062992125984" footer="0.31496062992125984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2024-11-08T02:56:57Z</cp:lastPrinted>
  <dcterms:created xsi:type="dcterms:W3CDTF">2024-11-05T07:14:50Z</dcterms:created>
  <dcterms:modified xsi:type="dcterms:W3CDTF">2024-11-18T00:34:21Z</dcterms:modified>
</cp:coreProperties>
</file>