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40" windowWidth="12120" windowHeight="6930"/>
  </bookViews>
  <sheets>
    <sheet name="Лист1 (2)" sheetId="3" r:id="rId1"/>
  </sheets>
  <definedNames>
    <definedName name="_xlnm._FilterDatabase" localSheetId="0" hidden="1">'Лист1 (2)'!$A$10:$G$309</definedName>
    <definedName name="_xlnm.Print_Area" localSheetId="0">'Лист1 (2)'!$A$1:$G$309</definedName>
  </definedNames>
  <calcPr calcId="125725"/>
</workbook>
</file>

<file path=xl/calcChain.xml><?xml version="1.0" encoding="utf-8"?>
<calcChain xmlns="http://schemas.openxmlformats.org/spreadsheetml/2006/main">
  <c r="F134" i="3"/>
  <c r="F133" s="1"/>
  <c r="G134"/>
  <c r="G133" s="1"/>
  <c r="G307" l="1"/>
  <c r="G306" s="1"/>
  <c r="G305" s="1"/>
  <c r="G304" s="1"/>
  <c r="G302"/>
  <c r="G301" s="1"/>
  <c r="G299"/>
  <c r="G298" s="1"/>
  <c r="G291"/>
  <c r="G290" s="1"/>
  <c r="G289" s="1"/>
  <c r="G288" s="1"/>
  <c r="G287" s="1"/>
  <c r="G285"/>
  <c r="G284" s="1"/>
  <c r="G283" s="1"/>
  <c r="G282" s="1"/>
  <c r="G281" s="1"/>
  <c r="G280" s="1"/>
  <c r="G278"/>
  <c r="G277" s="1"/>
  <c r="G276" s="1"/>
  <c r="G274"/>
  <c r="G273" s="1"/>
  <c r="G271"/>
  <c r="G270" s="1"/>
  <c r="G268"/>
  <c r="G267" s="1"/>
  <c r="G265"/>
  <c r="G264" s="1"/>
  <c r="G262"/>
  <c r="G261" s="1"/>
  <c r="G257"/>
  <c r="G255"/>
  <c r="G249"/>
  <c r="G248" s="1"/>
  <c r="G246"/>
  <c r="G245" s="1"/>
  <c r="G241"/>
  <c r="G240" s="1"/>
  <c r="G239" s="1"/>
  <c r="G238" s="1"/>
  <c r="G235"/>
  <c r="G234" s="1"/>
  <c r="G232"/>
  <c r="G231" s="1"/>
  <c r="G225"/>
  <c r="G223"/>
  <c r="G218"/>
  <c r="G216"/>
  <c r="G213"/>
  <c r="G212" s="1"/>
  <c r="G210"/>
  <c r="G208"/>
  <c r="G204"/>
  <c r="G203" s="1"/>
  <c r="G201"/>
  <c r="G200" s="1"/>
  <c r="G195"/>
  <c r="G194" s="1"/>
  <c r="G193" s="1"/>
  <c r="G192" s="1"/>
  <c r="G190"/>
  <c r="G189" s="1"/>
  <c r="G187"/>
  <c r="G183"/>
  <c r="G180"/>
  <c r="G179" s="1"/>
  <c r="G174"/>
  <c r="G173" s="1"/>
  <c r="G171"/>
  <c r="G170" s="1"/>
  <c r="G168"/>
  <c r="G167" s="1"/>
  <c r="G165"/>
  <c r="G164" s="1"/>
  <c r="G162"/>
  <c r="G161" s="1"/>
  <c r="G159"/>
  <c r="G158" s="1"/>
  <c r="G153"/>
  <c r="G152" s="1"/>
  <c r="G150"/>
  <c r="G149" s="1"/>
  <c r="G147"/>
  <c r="G146" s="1"/>
  <c r="G140"/>
  <c r="G139" s="1"/>
  <c r="G138" s="1"/>
  <c r="G137" s="1"/>
  <c r="G136" s="1"/>
  <c r="G131"/>
  <c r="G130" s="1"/>
  <c r="G129" s="1"/>
  <c r="G128" s="1"/>
  <c r="G127" s="1"/>
  <c r="G125"/>
  <c r="G124" s="1"/>
  <c r="G122"/>
  <c r="G121" s="1"/>
  <c r="G116"/>
  <c r="G114"/>
  <c r="G113" s="1"/>
  <c r="G112" s="1"/>
  <c r="G111" s="1"/>
  <c r="G110"/>
  <c r="G109" s="1"/>
  <c r="G108" s="1"/>
  <c r="G105"/>
  <c r="G102"/>
  <c r="G101" s="1"/>
  <c r="G98"/>
  <c r="G97" s="1"/>
  <c r="G96" s="1"/>
  <c r="G94"/>
  <c r="G93" s="1"/>
  <c r="G92" s="1"/>
  <c r="G90"/>
  <c r="G88"/>
  <c r="G86"/>
  <c r="G80"/>
  <c r="G79" s="1"/>
  <c r="G78" s="1"/>
  <c r="G76"/>
  <c r="G74"/>
  <c r="G73" s="1"/>
  <c r="G72" s="1"/>
  <c r="G70"/>
  <c r="G69" s="1"/>
  <c r="G68" s="1"/>
  <c r="G63"/>
  <c r="G62" s="1"/>
  <c r="G61" s="1"/>
  <c r="G60" s="1"/>
  <c r="G58"/>
  <c r="G57" s="1"/>
  <c r="G56" s="1"/>
  <c r="G54"/>
  <c r="G53" s="1"/>
  <c r="G51"/>
  <c r="G50" s="1"/>
  <c r="G44"/>
  <c r="G43" s="1"/>
  <c r="G42" s="1"/>
  <c r="G41" s="1"/>
  <c r="G39"/>
  <c r="G37"/>
  <c r="G34"/>
  <c r="G32"/>
  <c r="G28"/>
  <c r="G27" s="1"/>
  <c r="G25"/>
  <c r="G24" s="1"/>
  <c r="G20"/>
  <c r="G19" s="1"/>
  <c r="G18" s="1"/>
  <c r="G17" s="1"/>
  <c r="G15"/>
  <c r="G14" s="1"/>
  <c r="G13" s="1"/>
  <c r="G12" s="1"/>
  <c r="F140"/>
  <c r="F139" s="1"/>
  <c r="F138" s="1"/>
  <c r="F137" s="1"/>
  <c r="F136" s="1"/>
  <c r="F278"/>
  <c r="F277" s="1"/>
  <c r="F276" s="1"/>
  <c r="F102"/>
  <c r="G107" l="1"/>
  <c r="G199"/>
  <c r="G230"/>
  <c r="G229" s="1"/>
  <c r="G228" s="1"/>
  <c r="G227" s="1"/>
  <c r="G260"/>
  <c r="G259" s="1"/>
  <c r="G254"/>
  <c r="G253" s="1"/>
  <c r="G252" s="1"/>
  <c r="G222"/>
  <c r="G221" s="1"/>
  <c r="G220" s="1"/>
  <c r="G157"/>
  <c r="G156" s="1"/>
  <c r="G155" s="1"/>
  <c r="G67"/>
  <c r="G66" s="1"/>
  <c r="G120"/>
  <c r="G119" s="1"/>
  <c r="G118" s="1"/>
  <c r="G31"/>
  <c r="G36"/>
  <c r="G207"/>
  <c r="G49"/>
  <c r="G48" s="1"/>
  <c r="G47" s="1"/>
  <c r="G46" s="1"/>
  <c r="G145"/>
  <c r="G144" s="1"/>
  <c r="G143" s="1"/>
  <c r="G244"/>
  <c r="G243" s="1"/>
  <c r="G85"/>
  <c r="G84" s="1"/>
  <c r="G83" s="1"/>
  <c r="G82" s="1"/>
  <c r="G182"/>
  <c r="G178" s="1"/>
  <c r="G177" s="1"/>
  <c r="G176" s="1"/>
  <c r="G215"/>
  <c r="G297"/>
  <c r="G296" s="1"/>
  <c r="G295" s="1"/>
  <c r="G294" s="1"/>
  <c r="G23"/>
  <c r="F114"/>
  <c r="F113" s="1"/>
  <c r="F112" s="1"/>
  <c r="F111" s="1"/>
  <c r="F94"/>
  <c r="F93" s="1"/>
  <c r="F92" s="1"/>
  <c r="G65" l="1"/>
  <c r="G206"/>
  <c r="G198" s="1"/>
  <c r="G197" s="1"/>
  <c r="G142" s="1"/>
  <c r="G30"/>
  <c r="G22" s="1"/>
  <c r="G251"/>
  <c r="G237" s="1"/>
  <c r="G293"/>
  <c r="F39"/>
  <c r="G11" l="1"/>
  <c r="G309" s="1"/>
  <c r="F213"/>
  <c r="F212" s="1"/>
  <c r="F307"/>
  <c r="F306" s="1"/>
  <c r="F305" s="1"/>
  <c r="F304" s="1"/>
  <c r="F302"/>
  <c r="F301" s="1"/>
  <c r="F299"/>
  <c r="F298" s="1"/>
  <c r="F291"/>
  <c r="F290" s="1"/>
  <c r="F289" s="1"/>
  <c r="F288" s="1"/>
  <c r="F287" s="1"/>
  <c r="F285"/>
  <c r="F284" s="1"/>
  <c r="F283" s="1"/>
  <c r="F282" s="1"/>
  <c r="F281" s="1"/>
  <c r="F280" s="1"/>
  <c r="F274"/>
  <c r="F273" s="1"/>
  <c r="F271"/>
  <c r="F270" s="1"/>
  <c r="F268"/>
  <c r="F267" s="1"/>
  <c r="F265"/>
  <c r="F264" s="1"/>
  <c r="F262"/>
  <c r="F261" s="1"/>
  <c r="F257"/>
  <c r="F255"/>
  <c r="F249"/>
  <c r="F248" s="1"/>
  <c r="F246"/>
  <c r="F245" s="1"/>
  <c r="F241"/>
  <c r="F240" s="1"/>
  <c r="F239" s="1"/>
  <c r="F238" s="1"/>
  <c r="F235"/>
  <c r="F234" s="1"/>
  <c r="F232"/>
  <c r="F231" s="1"/>
  <c r="F225"/>
  <c r="F223"/>
  <c r="F218"/>
  <c r="F216"/>
  <c r="F210"/>
  <c r="F208"/>
  <c r="F204"/>
  <c r="F203" s="1"/>
  <c r="F201"/>
  <c r="F200" s="1"/>
  <c r="F195"/>
  <c r="F194" s="1"/>
  <c r="F193" s="1"/>
  <c r="F192" s="1"/>
  <c r="F190"/>
  <c r="F189" s="1"/>
  <c r="F187"/>
  <c r="F183"/>
  <c r="F180"/>
  <c r="F179" s="1"/>
  <c r="F174"/>
  <c r="F173" s="1"/>
  <c r="F171"/>
  <c r="F170" s="1"/>
  <c r="F168"/>
  <c r="F167" s="1"/>
  <c r="F165"/>
  <c r="F164" s="1"/>
  <c r="F162"/>
  <c r="F161" s="1"/>
  <c r="F159"/>
  <c r="F158" s="1"/>
  <c r="F153"/>
  <c r="F152" s="1"/>
  <c r="F150"/>
  <c r="F149" s="1"/>
  <c r="F147"/>
  <c r="F146" s="1"/>
  <c r="F131"/>
  <c r="F130" s="1"/>
  <c r="F129" s="1"/>
  <c r="F128" s="1"/>
  <c r="F127" s="1"/>
  <c r="F125"/>
  <c r="F124" s="1"/>
  <c r="F122"/>
  <c r="F121" s="1"/>
  <c r="F116"/>
  <c r="F110" s="1"/>
  <c r="F109" s="1"/>
  <c r="F108" s="1"/>
  <c r="F107" s="1"/>
  <c r="F105"/>
  <c r="F101" s="1"/>
  <c r="F98"/>
  <c r="F97" s="1"/>
  <c r="F90"/>
  <c r="F88"/>
  <c r="F86"/>
  <c r="F80"/>
  <c r="F79" s="1"/>
  <c r="F78" s="1"/>
  <c r="F76"/>
  <c r="F74"/>
  <c r="F70"/>
  <c r="F69" s="1"/>
  <c r="F68" s="1"/>
  <c r="F63"/>
  <c r="F62" s="1"/>
  <c r="F61" s="1"/>
  <c r="F60" s="1"/>
  <c r="F58"/>
  <c r="F57" s="1"/>
  <c r="F56" s="1"/>
  <c r="F54"/>
  <c r="F53" s="1"/>
  <c r="F51"/>
  <c r="F50" s="1"/>
  <c r="F44"/>
  <c r="F43" s="1"/>
  <c r="F42" s="1"/>
  <c r="F41" s="1"/>
  <c r="F37"/>
  <c r="F36" s="1"/>
  <c r="F34"/>
  <c r="F32"/>
  <c r="F28"/>
  <c r="F27" s="1"/>
  <c r="F25"/>
  <c r="F24" s="1"/>
  <c r="F20"/>
  <c r="F19" s="1"/>
  <c r="F18" s="1"/>
  <c r="F17" s="1"/>
  <c r="F15"/>
  <c r="F14" s="1"/>
  <c r="F13" s="1"/>
  <c r="F12" s="1"/>
  <c r="F96" l="1"/>
  <c r="F157"/>
  <c r="F145"/>
  <c r="F120"/>
  <c r="F119" s="1"/>
  <c r="F118" s="1"/>
  <c r="F207"/>
  <c r="F215"/>
  <c r="F222"/>
  <c r="F221" s="1"/>
  <c r="F220" s="1"/>
  <c r="F254"/>
  <c r="F253" s="1"/>
  <c r="F252" s="1"/>
  <c r="F260"/>
  <c r="F259" s="1"/>
  <c r="F297"/>
  <c r="F296" s="1"/>
  <c r="F295" s="1"/>
  <c r="F294" s="1"/>
  <c r="F244"/>
  <c r="F243" s="1"/>
  <c r="F230"/>
  <c r="F229" s="1"/>
  <c r="F228" s="1"/>
  <c r="F227" s="1"/>
  <c r="F182"/>
  <c r="F178" s="1"/>
  <c r="F177" s="1"/>
  <c r="F176" s="1"/>
  <c r="F199"/>
  <c r="F85"/>
  <c r="F84" s="1"/>
  <c r="F83" s="1"/>
  <c r="F82" s="1"/>
  <c r="F73"/>
  <c r="F72" s="1"/>
  <c r="F67" s="1"/>
  <c r="F49"/>
  <c r="F48" s="1"/>
  <c r="F47" s="1"/>
  <c r="F31"/>
  <c r="F30" s="1"/>
  <c r="F23"/>
  <c r="F251" l="1"/>
  <c r="F237" s="1"/>
  <c r="F206"/>
  <c r="F46"/>
  <c r="F66"/>
  <c r="F65" s="1"/>
  <c r="F22"/>
  <c r="F144" l="1"/>
  <c r="F143" s="1"/>
  <c r="F156" l="1"/>
  <c r="F155" s="1"/>
  <c r="F198" l="1"/>
  <c r="F11" l="1"/>
  <c r="F293" l="1"/>
  <c r="F197" l="1"/>
  <c r="F142" l="1"/>
  <c r="F309" s="1"/>
</calcChain>
</file>

<file path=xl/sharedStrings.xml><?xml version="1.0" encoding="utf-8"?>
<sst xmlns="http://schemas.openxmlformats.org/spreadsheetml/2006/main" count="1310" uniqueCount="283">
  <si>
    <t>Общегосударственные вопросы</t>
  </si>
  <si>
    <t>Центральный аппарат</t>
  </si>
  <si>
    <t>Резервные  фонды</t>
  </si>
  <si>
    <t>Другие общегосударственные вопросы</t>
  </si>
  <si>
    <t>Национальная  экономика</t>
  </si>
  <si>
    <t>Образование</t>
  </si>
  <si>
    <t>Дошкольное образование</t>
  </si>
  <si>
    <t>Детские дошкольные учреждения</t>
  </si>
  <si>
    <t>Общее образование</t>
  </si>
  <si>
    <t>Учреждения по внешкольной работе с детьми</t>
  </si>
  <si>
    <t>Социальная  политика</t>
  </si>
  <si>
    <t>Пенсионное обеспечение</t>
  </si>
  <si>
    <t>Социальное обеспечение населения</t>
  </si>
  <si>
    <t>Итого расходов</t>
  </si>
  <si>
    <t>Национальная безопасность и правоохранительная деятельность</t>
  </si>
  <si>
    <t>Глава муниципального образования</t>
  </si>
  <si>
    <t>Межбюджетные трансферты</t>
  </si>
  <si>
    <t>10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</si>
  <si>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</si>
  <si>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</si>
  <si>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</si>
  <si>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Охрана семьи и детства</t>
  </si>
  <si>
    <t>12</t>
  </si>
  <si>
    <t>Физическая культура и спорт</t>
  </si>
  <si>
    <t>Реализация других функций, связанных с обеспечением национальной безопасности и правоохранительной деятельности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</si>
  <si>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</si>
  <si>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Массовый спорт</t>
  </si>
  <si>
    <t>11</t>
  </si>
  <si>
    <t>Прочие межбюджетные трансферты общего характера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</si>
  <si>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</si>
  <si>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</si>
  <si>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</si>
  <si>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</si>
  <si>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Резервные средства</t>
  </si>
  <si>
    <t>Субсидии бюджетным учреждениям</t>
  </si>
  <si>
    <t>Субсидии автономным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</si>
  <si>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</si>
  <si>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</si>
  <si>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</si>
  <si>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</si>
  <si>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</si>
  <si>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</si>
  <si>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</si>
  <si>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</si>
  <si>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Социальное обеспечение и иные выплаты населению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</si>
  <si>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</si>
  <si>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Функционирование законодательных   (представительных) органов государственной власти и представительных органов муниципальных образований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</si>
  <si>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</si>
  <si>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</si>
  <si>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</si>
  <si>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</si>
  <si>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</si>
  <si>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</si>
  <si>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</si>
  <si>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</si>
  <si>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</si>
  <si>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</si>
  <si>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</si>
  <si>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</si>
  <si>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</si>
  <si>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Непрограммная деятельность</t>
  </si>
  <si>
    <t>Доплаты к пенсиям муниципальных служащих</t>
  </si>
  <si>
    <t>Мероприятия в области физической культуры и спорта</t>
  </si>
  <si>
    <t>Дотации</t>
  </si>
  <si>
    <t xml:space="preserve">Культура </t>
  </si>
  <si>
    <t>Дополнительное образование детей</t>
  </si>
  <si>
    <t>Библиотечно-досуговые центры</t>
  </si>
  <si>
    <t>Мероприятия в области культуры</t>
  </si>
  <si>
    <t>Другие вопросы в области образования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</si>
  <si>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</si>
  <si>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</si>
  <si>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Учебно-методические кабинеты, централизованные бухгалтерии, группы хозяйственного обслуживания</t>
  </si>
  <si>
    <t>Дорожное хозяйство (дорожные фонды)</t>
  </si>
  <si>
    <t>Средства массовой информации</t>
  </si>
  <si>
    <t>Периодическая печать и издательства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</si>
  <si>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</si>
  <si>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Премии и гранты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</si>
  <si>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</si>
  <si>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 xml:space="preserve">Подпрограмма "Развитие культуры в муниципальном районе "Карымский район" </t>
  </si>
  <si>
    <t>Подпрограмма "Развитие физической культуры и массового спорта в муниципальном районе "Карымский район"</t>
  </si>
  <si>
    <t>Снижение доступности наркотических веществ – производных дикорастущей конопли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</si>
  <si>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</si>
  <si>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77 0 00 00000</t>
  </si>
  <si>
    <t>77 0 00 20300</t>
  </si>
  <si>
    <t>77 0 00 20400</t>
  </si>
  <si>
    <t>77 0 00 07050</t>
  </si>
  <si>
    <t>77 0 00 79207</t>
  </si>
  <si>
    <t>77 0 00 92300</t>
  </si>
  <si>
    <t>77 0 00 49101</t>
  </si>
  <si>
    <t>77 0 00 74505</t>
  </si>
  <si>
    <t>77 0 00 00701</t>
  </si>
  <si>
    <t>77 0 00 Г8604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</si>
  <si>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</si>
  <si>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</si>
  <si>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</si>
  <si>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>77 0 00 20500</t>
  </si>
  <si>
    <t>Руководитель контрольно-счетной палаты, его заместители и аудиторы</t>
  </si>
  <si>
    <t>13 0 00 92305</t>
  </si>
  <si>
    <t>13 0 00 00000</t>
  </si>
  <si>
    <t>77 0 00 77265</t>
  </si>
  <si>
    <t>Сельское хозяйство и рыболовство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</si>
  <si>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</si>
  <si>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Обеспечение отдыха, организация и обеспечение  оздоровления детей в каникулярное время в муниципальных организациях отдыха детей и их оздоровления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</si>
  <si>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</si>
  <si>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77 0 00 79265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</si>
  <si>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</si>
  <si>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</si>
  <si>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</si>
  <si>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</si>
  <si>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Защита населения и территории  от  чрезвычайных ситуаций природного и техногенного характера, пожарная безопасность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</si>
  <si>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</si>
  <si>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</si>
  <si>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обеспеченности)</t>
  </si>
  <si>
    <t>Культура, кинематография</t>
  </si>
  <si>
    <t>Межбюджетные трансферты общего характера бюджетам бюджетной системы Российской  Федерации</t>
  </si>
  <si>
    <t>Закупка товаров, работ и услуг для обеспечения государственных (муниципальных) нужд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</si>
  <si>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</si>
  <si>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77 0 00 00704</t>
  </si>
  <si>
    <t>Обеспечение выплаты заработной платы работникам бюджетной сферы</t>
  </si>
  <si>
    <t>Осуществление  государственных полномочий в сфере труда</t>
  </si>
  <si>
    <t>Организация мероприятий при осуществлении деятельности по обращению с животными без владельцев</t>
  </si>
  <si>
    <t>Подпрограмма "Развитие системы начального общего, основного общего, среднего общего образования"</t>
  </si>
  <si>
    <t>Организация отдыха, оздоровления, занятости детей и подростков</t>
  </si>
  <si>
    <t>77 0 00 79202</t>
  </si>
  <si>
    <t>Единая субвенция местным бюджетам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</si>
  <si>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</si>
  <si>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Мероприятия в области финансовой грамотности</t>
  </si>
  <si>
    <t>Муниципальная программа "Управление и распоряжение муниципальной собственностью муниципального района "Карымский район"</t>
  </si>
  <si>
    <t xml:space="preserve">Муниципальная программа "Развитие системы образования муниципального района "Карымский район" 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</si>
  <si>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</si>
  <si>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 xml:space="preserve">Муниципальная программа "Социальная поддержка граждан муниципального района "Карымский район"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</si>
  <si>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</si>
  <si>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</si>
  <si>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</si>
  <si>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</si>
  <si>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</si>
  <si>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02</t>
  </si>
  <si>
    <t>100</t>
  </si>
  <si>
    <t>120</t>
  </si>
  <si>
    <t>03</t>
  </si>
  <si>
    <t>04</t>
  </si>
  <si>
    <t>03 0 00 00000</t>
  </si>
  <si>
    <t>03 0 00 20400</t>
  </si>
  <si>
    <t>03 0 00 79206</t>
  </si>
  <si>
    <t>200</t>
  </si>
  <si>
    <t>240</t>
  </si>
  <si>
    <t>500</t>
  </si>
  <si>
    <t>530</t>
  </si>
  <si>
    <t>05</t>
  </si>
  <si>
    <t>06</t>
  </si>
  <si>
    <t>06 0 00 00000</t>
  </si>
  <si>
    <t>06 4 00 00000</t>
  </si>
  <si>
    <t>06 4 01 00000</t>
  </si>
  <si>
    <t>06 4 01 20400</t>
  </si>
  <si>
    <t>06 4 01 79202</t>
  </si>
  <si>
    <t>870</t>
  </si>
  <si>
    <t>13</t>
  </si>
  <si>
    <t>01 0 00 00000</t>
  </si>
  <si>
    <t>01 1 00 00000</t>
  </si>
  <si>
    <t>01 1 01 00000</t>
  </si>
  <si>
    <t>01 1 01 90200</t>
  </si>
  <si>
    <t>01 1 02 00000</t>
  </si>
  <si>
    <t>01 1 02 92300</t>
  </si>
  <si>
    <t>850</t>
  </si>
  <si>
    <t>01 5 00 00000</t>
  </si>
  <si>
    <t>01 5 00 20400</t>
  </si>
  <si>
    <t>06 4 02 00000</t>
  </si>
  <si>
    <t>06 4 02 00452</t>
  </si>
  <si>
    <t>110</t>
  </si>
  <si>
    <t>300</t>
  </si>
  <si>
    <t>320</t>
  </si>
  <si>
    <t>350</t>
  </si>
  <si>
    <t>07 0 00 00000</t>
  </si>
  <si>
    <t>07 0 00 00247</t>
  </si>
  <si>
    <t>09</t>
  </si>
  <si>
    <t>01 2 00 00000</t>
  </si>
  <si>
    <t>01 2 00 31502</t>
  </si>
  <si>
    <t>07</t>
  </si>
  <si>
    <t>04 0 00 00000</t>
  </si>
  <si>
    <t>04 1 00 00000</t>
  </si>
  <si>
    <t>04 1 00 00420</t>
  </si>
  <si>
    <t>600</t>
  </si>
  <si>
    <t>610</t>
  </si>
  <si>
    <t>04 1 00 71201</t>
  </si>
  <si>
    <t>04 1 00 71231</t>
  </si>
  <si>
    <t>04 2 00 00000</t>
  </si>
  <si>
    <t>04 2 00 00421</t>
  </si>
  <si>
    <t>04 2 00 01145</t>
  </si>
  <si>
    <t>04 2 00 71031</t>
  </si>
  <si>
    <t>04 2 00 71030</t>
  </si>
  <si>
    <t>04 2 00 71218</t>
  </si>
  <si>
    <t>04 2 00 71219</t>
  </si>
  <si>
    <t>04 3 00 00000</t>
  </si>
  <si>
    <t>04 3 00 00423</t>
  </si>
  <si>
    <t>04 3 00 01123</t>
  </si>
  <si>
    <t>620</t>
  </si>
  <si>
    <t>630</t>
  </si>
  <si>
    <t>04 3 00 S1101</t>
  </si>
  <si>
    <t>06 5 00 00000</t>
  </si>
  <si>
    <t>06 5 00 00517</t>
  </si>
  <si>
    <t>04 3 00 11432</t>
  </si>
  <si>
    <t>04 3 00 71432</t>
  </si>
  <si>
    <t>04 4 00 00000</t>
  </si>
  <si>
    <t>04 4 00 00452</t>
  </si>
  <si>
    <t>04 4 00 20400</t>
  </si>
  <si>
    <t>04 4 00 79202</t>
  </si>
  <si>
    <t>09 0 00 00000</t>
  </si>
  <si>
    <t>09 2 00 00000</t>
  </si>
  <si>
    <t>09 2 00 79211</t>
  </si>
  <si>
    <t>08</t>
  </si>
  <si>
    <t>05 0 00 00000</t>
  </si>
  <si>
    <t>05 1 00 00000</t>
  </si>
  <si>
    <t>05 1 00 00425</t>
  </si>
  <si>
    <t>05 1 00 00515</t>
  </si>
  <si>
    <t>310</t>
  </si>
  <si>
    <t>04 1 00 71230</t>
  </si>
  <si>
    <t>09 1 00 00000</t>
  </si>
  <si>
    <t>09 1 00 72403</t>
  </si>
  <si>
    <t>09 1 00 72404</t>
  </si>
  <si>
    <t>09 1 00 72411</t>
  </si>
  <si>
    <t>09 1 00 72421</t>
  </si>
  <si>
    <t>09 1 00 72431</t>
  </si>
  <si>
    <t>05 3 00 00000</t>
  </si>
  <si>
    <t>05 3 00 00512</t>
  </si>
  <si>
    <t>14</t>
  </si>
  <si>
    <t>06 2 00 00000</t>
  </si>
  <si>
    <t>06 2 01 00000</t>
  </si>
  <si>
    <t>06 2 01 Д1601</t>
  </si>
  <si>
    <t>510</t>
  </si>
  <si>
    <t>06 2 01 78060</t>
  </si>
  <si>
    <t>540</t>
  </si>
  <si>
    <t>Дополнительная мера социальной поддержки отдельной категории граждан Российиской  Федерации в виде невзимания платы за присмотр и уход за их детьми, осваивающими образовательные программы дошкольного образования в муниципальных  организациях Забайкальского края, осуществляющих образовательную деятельность по образовательным программам дошкольного образования</t>
  </si>
  <si>
    <t>Дополнительная мера социальной поддержки отдельной категории граждан Российиской  Федерации в виде обеспечения льготным питанием их детей,обучающихся в 5-11 классах  в муниципальных общеобразовательных организациях Забайкальского края</t>
  </si>
  <si>
    <t xml:space="preserve">Наименование </t>
  </si>
  <si>
    <t>Код раздела</t>
  </si>
  <si>
    <t>Код подраздела</t>
  </si>
  <si>
    <t>Код целевой статьи</t>
  </si>
  <si>
    <t>Код вида расходов</t>
  </si>
  <si>
    <t>Сумма</t>
  </si>
  <si>
    <t>(тыс. рублей)</t>
  </si>
  <si>
    <t>Реализация мероприятий по энергосбережению и повышению энергетической эффективности</t>
  </si>
  <si>
    <t>15 0 00 00000</t>
  </si>
  <si>
    <t>15 0 00 00219</t>
  </si>
  <si>
    <t>Другие вопросы в области национальной безопасности и правоохранительной деятельности</t>
  </si>
  <si>
    <t>Мероприятия в области противодействия терроризму и идеологии экстремизма</t>
  </si>
  <si>
    <t>77 0 00 04927</t>
  </si>
  <si>
    <t>Другие вопросы в области социальной политики</t>
  </si>
  <si>
    <t>Реализация мероприятий по проведению капитального ремонта жилых помещений отдельных категорий граждан</t>
  </si>
  <si>
    <t>16 0 00 00000</t>
  </si>
  <si>
    <t>16 0 00 00707</t>
  </si>
  <si>
    <t>Охрана окружающей среды</t>
  </si>
  <si>
    <t>Другие вопросы в области охраны окружающей среды</t>
  </si>
  <si>
    <t>Реализация мероприятий в бласти охраны окружающей среды</t>
  </si>
  <si>
    <t>2026 год</t>
  </si>
  <si>
    <t>2027 год</t>
  </si>
  <si>
    <t>01 2 00 S4317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</si>
  <si>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</si>
  <si>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 xml:space="preserve">к Решению Совета муниципального </t>
  </si>
  <si>
    <t>района "Карымский район"</t>
  </si>
  <si>
    <t>от "___" _________2024 года №________</t>
  </si>
  <si>
    <t xml:space="preserve">Муниципальная программа "Профилактика правонарушений на территории муниципального района "Карымский район" </t>
  </si>
  <si>
    <t>Муниципальная программа "Обеспечение деятельности администрации муниципального района "Карымский район"</t>
  </si>
  <si>
    <t>Подпрограмма "Обеспечение деятельности Комитета"</t>
  </si>
  <si>
    <t>Основное мероприятие "Осуществление деятельности по ведению бюджетного (бухгалтерского) учета и материально-технического обеспечения  МКУ ЦБО и МТО"</t>
  </si>
  <si>
    <t>Муниципальная программа "Совершенствование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"Карымский район"</t>
  </si>
  <si>
    <t>Муниципальная программа "Противодействие терроризму и идеологии экстремизма в муниципальном районе "Карымский район"</t>
  </si>
  <si>
    <t>Подпрограмма "Содержание и ремонт автомобильных дорог местного значения и искусственных сооружениях на них, а также осуществление иной деятельности в области автомобильных дорог муниципального района "Карымский район"</t>
  </si>
  <si>
    <t>Муниципальная программа "Охрана окружающей среды муниципального района "Карымский район"</t>
  </si>
  <si>
    <t>Подпрограмма "Развитие системы дополнительного образования, отдыха, оздоровления и занятости детей и подростков"</t>
  </si>
  <si>
    <t>Подпрограмма "Повышение финансовой грамотности населения"</t>
  </si>
  <si>
    <t>Подпрограмма "Обеспечение и совершенствование управления системой образования  и прочие мероприятия в области образования"</t>
  </si>
  <si>
    <t>Подпрограмма "Создание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района"</t>
  </si>
  <si>
    <t>Основное мероприятие "Выравнивание уровня бюджетной обеспеченности поселений района"</t>
  </si>
  <si>
    <t>Муниципальная программа "Управление муниципальными финансами, создание условий для  управления муниципальными финансами, повышение устойчивости бюджетов городских и сельских поселений Карымского района"</t>
  </si>
  <si>
    <t xml:space="preserve">Основное мероприятие "Содержание и использование имущества казны муниципального района"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</si>
  <si>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</si>
  <si>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</si>
  <si>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04 2 00 71202</t>
  </si>
  <si>
    <t>14 0 00 00703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</si>
  <si>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</si>
  <si>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14 0 00 00000</t>
  </si>
  <si>
    <t>Приложение № 8</t>
  </si>
  <si>
    <t>Объем и распределение бюджетных ассигнований бюджета муниципального района "Карымский район" по разделам, подразделам, целевым статьям, (муниципальным программам и непрограммным направлениям деятельности) группам и подгруппам видов расходов классификации расходов бюджетов на плановый период 2026 и 2027 годов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</si>
</sst>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1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2">
      <alignment horizontal="left" wrapText="1"/>
    </xf>
    <xf numFmtId="0" fontId="5" fillId="0" borderId="4">
      <alignment vertical="top" wrapText="1"/>
    </xf>
    <xf numFmtId="1" fontId="6" fillId="0" borderId="4">
      <alignment horizontal="center" vertical="top" shrinkToFit="1"/>
    </xf>
    <xf numFmtId="1" fontId="6" fillId="0" borderId="4">
      <alignment horizontal="center" vertical="top" shrinkToFit="1"/>
    </xf>
    <xf numFmtId="0" fontId="7" fillId="0" borderId="0">
      <alignment vertical="top" wrapText="1"/>
    </xf>
    <xf numFmtId="0" fontId="8" fillId="0" borderId="0">
      <alignment vertical="top" wrapText="1"/>
    </xf>
    <xf numFmtId="0" fontId="1" fillId="0" borderId="0"/>
    <xf numFmtId="0" fontId="9" fillId="0" borderId="4">
      <alignment horizontal="left" wrapText="1"/>
    </xf>
  </cellStyleXfs>
  <cellXfs count="47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49" fontId="10" fillId="2" borderId="1" xfId="2" applyNumberFormat="1" applyFont="1" applyFill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49" fontId="10" fillId="0" borderId="1" xfId="2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/>
    <xf numFmtId="0" fontId="10" fillId="0" borderId="0" xfId="0" applyFont="1" applyAlignment="1">
      <alignment horizontal="right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Alignment="1">
      <alignment horizontal="right"/>
    </xf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wrapText="1"/>
    </xf>
    <xf numFmtId="0" fontId="10" fillId="0" borderId="0" xfId="0" applyFont="1" applyFill="1" applyAlignment="1"/>
    <xf numFmtId="0" fontId="10" fillId="2" borderId="0" xfId="0" applyFont="1" applyFill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2" borderId="4" xfId="0" applyFont="1" applyFill="1" applyBorder="1" applyAlignment="1">
      <alignment horizontal="left" wrapText="1"/>
    </xf>
    <xf numFmtId="0" fontId="10" fillId="2" borderId="0" xfId="0" applyFont="1" applyFill="1" applyAlignment="1"/>
    <xf numFmtId="0" fontId="11" fillId="2" borderId="4" xfId="5" applyNumberFormat="1" applyFont="1" applyFill="1" applyAlignment="1" applyProtection="1">
      <alignment horizontal="left" wrapText="1"/>
    </xf>
    <xf numFmtId="0" fontId="10" fillId="2" borderId="1" xfId="1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5" xfId="11" applyNumberFormat="1" applyFont="1" applyFill="1" applyBorder="1" applyAlignment="1" applyProtection="1">
      <alignment horizontal="left" wrapText="1"/>
    </xf>
    <xf numFmtId="0" fontId="12" fillId="2" borderId="5" xfId="0" applyFont="1" applyFill="1" applyBorder="1" applyAlignment="1">
      <alignment horizontal="left" wrapText="1"/>
    </xf>
  </cellXfs>
  <cellStyles count="12">
    <cellStyle name="xl27" xfId="11"/>
    <cellStyle name="xl31" xfId="5"/>
    <cellStyle name="xl33" xfId="6"/>
    <cellStyle name="xl55" xfId="7"/>
    <cellStyle name="xl73" xfId="4"/>
    <cellStyle name="Обычный" xfId="0" builtinId="0"/>
    <cellStyle name="Обычный 2" xfId="1"/>
    <cellStyle name="Обычный 3" xfId="8"/>
    <cellStyle name="Обычный 4" xfId="9"/>
    <cellStyle name="Обычный 5" xfId="10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9"/>
  <sheetViews>
    <sheetView tabSelected="1" topLeftCell="A10" zoomScale="80" zoomScaleNormal="80" zoomScaleSheetLayoutView="75" workbookViewId="0">
      <selection activeCell="A11" sqref="A11:XFD309"/>
    </sheetView>
  </sheetViews>
  <sheetFormatPr defaultColWidth="9.140625" defaultRowHeight="15.75"/>
  <cols>
    <col min="1" max="1" width="67.28515625" style="10" customWidth="1"/>
    <col min="2" max="2" width="9.7109375" style="1" customWidth="1"/>
    <col min="3" max="3" width="12.7109375" style="1" customWidth="1"/>
    <col min="4" max="4" width="17.7109375" style="15" customWidth="1"/>
    <col min="5" max="5" width="10.85546875" style="1" customWidth="1"/>
    <col min="6" max="7" width="17.85546875" style="15" customWidth="1"/>
    <col min="8" max="16384" width="9.140625" style="2"/>
  </cols>
  <sheetData>
    <row r="1" spans="1:7" s="6" customFormat="1" ht="15.75" customHeight="1">
      <c r="A1" s="20"/>
      <c r="B1" s="20"/>
      <c r="C1" s="20"/>
      <c r="D1" s="20"/>
      <c r="E1" s="20"/>
      <c r="F1" s="29"/>
      <c r="G1" s="21" t="s">
        <v>281</v>
      </c>
    </row>
    <row r="2" spans="1:7" s="6" customFormat="1" ht="15.75" customHeight="1">
      <c r="A2" s="20"/>
      <c r="B2" s="20"/>
      <c r="C2" s="20"/>
      <c r="D2" s="20"/>
      <c r="E2" s="20"/>
      <c r="F2" s="29"/>
      <c r="G2" s="21" t="s">
        <v>257</v>
      </c>
    </row>
    <row r="3" spans="1:7" s="6" customFormat="1" ht="15.75" customHeight="1">
      <c r="A3" s="20"/>
      <c r="B3" s="20"/>
      <c r="C3" s="20"/>
      <c r="D3" s="20"/>
      <c r="E3" s="20"/>
      <c r="F3" s="29"/>
      <c r="G3" s="21" t="s">
        <v>258</v>
      </c>
    </row>
    <row r="4" spans="1:7" s="6" customFormat="1" ht="15.75" customHeight="1">
      <c r="A4" s="20"/>
      <c r="B4" s="20"/>
      <c r="C4" s="20"/>
      <c r="D4" s="20"/>
      <c r="E4" s="20"/>
      <c r="F4" s="29"/>
      <c r="G4" s="21" t="s">
        <v>259</v>
      </c>
    </row>
    <row r="5" spans="1:7" s="19" customFormat="1" ht="15.75" customHeight="1">
      <c r="A5" s="20"/>
      <c r="B5" s="20"/>
      <c r="C5" s="20"/>
      <c r="D5" s="20"/>
      <c r="E5" s="20"/>
      <c r="F5" s="29"/>
      <c r="G5" s="30"/>
    </row>
    <row r="6" spans="1:7" ht="55.5" customHeight="1">
      <c r="A6" s="24" t="s">
        <v>282</v>
      </c>
      <c r="B6" s="24"/>
      <c r="C6" s="24"/>
      <c r="D6" s="24"/>
      <c r="E6" s="24"/>
      <c r="F6" s="25"/>
      <c r="G6" s="26"/>
    </row>
    <row r="7" spans="1:7" ht="18.75">
      <c r="F7" s="31"/>
      <c r="G7" s="32" t="s">
        <v>239</v>
      </c>
    </row>
    <row r="8" spans="1:7" s="17" customFormat="1" ht="38.25" customHeight="1">
      <c r="A8" s="27" t="s">
        <v>233</v>
      </c>
      <c r="B8" s="27" t="s">
        <v>234</v>
      </c>
      <c r="C8" s="27" t="s">
        <v>235</v>
      </c>
      <c r="D8" s="27" t="s">
        <v>236</v>
      </c>
      <c r="E8" s="27" t="s">
        <v>237</v>
      </c>
      <c r="F8" s="22" t="s">
        <v>238</v>
      </c>
      <c r="G8" s="23"/>
    </row>
    <row r="9" spans="1:7" s="17" customFormat="1" ht="38.25" customHeight="1">
      <c r="A9" s="28"/>
      <c r="B9" s="28"/>
      <c r="C9" s="28"/>
      <c r="D9" s="28"/>
      <c r="E9" s="28"/>
      <c r="F9" s="7" t="s">
        <v>253</v>
      </c>
      <c r="G9" s="7" t="s">
        <v>254</v>
      </c>
    </row>
    <row r="10" spans="1:7">
      <c r="A10" s="11">
        <v>1</v>
      </c>
      <c r="B10" s="7">
        <v>2</v>
      </c>
      <c r="C10" s="7">
        <v>3</v>
      </c>
      <c r="D10" s="16">
        <v>4</v>
      </c>
      <c r="E10" s="7">
        <v>5</v>
      </c>
      <c r="F10" s="7">
        <v>6</v>
      </c>
      <c r="G10" s="7">
        <v>7</v>
      </c>
    </row>
    <row r="11" spans="1:7" s="37" customFormat="1">
      <c r="A11" s="36" t="s">
        <v>0</v>
      </c>
      <c r="B11" s="13" t="s">
        <v>135</v>
      </c>
      <c r="C11" s="13"/>
      <c r="D11" s="13"/>
      <c r="E11" s="13"/>
      <c r="F11" s="33">
        <f>F12+F17+F46+F60+F65+F22+F41</f>
        <v>140961.4</v>
      </c>
      <c r="G11" s="33">
        <f>G12+G17+G46+G60+G65+G22+G41</f>
        <v>125280.5</v>
      </c>
    </row>
    <row r="12" spans="1:7" s="37" customFormat="1" ht="31.5">
      <c r="A12" s="4" t="s">
        <v>132</v>
      </c>
      <c r="B12" s="3" t="s">
        <v>135</v>
      </c>
      <c r="C12" s="3" t="s">
        <v>136</v>
      </c>
      <c r="D12" s="3"/>
      <c r="E12" s="3"/>
      <c r="F12" s="34">
        <f t="shared" ref="F12:G15" si="0">F13</f>
        <v>3261</v>
      </c>
      <c r="G12" s="34">
        <f t="shared" si="0"/>
        <v>3261</v>
      </c>
    </row>
    <row r="13" spans="1:7" s="37" customFormat="1">
      <c r="A13" s="4" t="s">
        <v>50</v>
      </c>
      <c r="B13" s="3" t="s">
        <v>135</v>
      </c>
      <c r="C13" s="3" t="s">
        <v>136</v>
      </c>
      <c r="D13" s="3" t="s">
        <v>82</v>
      </c>
      <c r="E13" s="3"/>
      <c r="F13" s="34">
        <f t="shared" si="0"/>
        <v>3261</v>
      </c>
      <c r="G13" s="34">
        <f t="shared" si="0"/>
        <v>3261</v>
      </c>
    </row>
    <row r="14" spans="1:7" s="37" customFormat="1">
      <c r="A14" s="4" t="s">
        <v>15</v>
      </c>
      <c r="B14" s="3" t="s">
        <v>135</v>
      </c>
      <c r="C14" s="3" t="s">
        <v>136</v>
      </c>
      <c r="D14" s="3" t="s">
        <v>83</v>
      </c>
      <c r="E14" s="3"/>
      <c r="F14" s="34">
        <f t="shared" si="0"/>
        <v>3261</v>
      </c>
      <c r="G14" s="34">
        <f t="shared" si="0"/>
        <v>3261</v>
      </c>
    </row>
    <row r="15" spans="1:7" s="37" customFormat="1" ht="63">
      <c r="A15" s="4" t="s">
        <v>51</v>
      </c>
      <c r="B15" s="3" t="s">
        <v>135</v>
      </c>
      <c r="C15" s="3" t="s">
        <v>136</v>
      </c>
      <c r="D15" s="3" t="s">
        <v>83</v>
      </c>
      <c r="E15" s="3" t="s">
        <v>137</v>
      </c>
      <c r="F15" s="34">
        <f t="shared" si="0"/>
        <v>3261</v>
      </c>
      <c r="G15" s="34">
        <f t="shared" si="0"/>
        <v>3261</v>
      </c>
    </row>
    <row r="16" spans="1:7" s="37" customFormat="1" ht="31.5">
      <c r="A16" s="4" t="s">
        <v>52</v>
      </c>
      <c r="B16" s="3" t="s">
        <v>135</v>
      </c>
      <c r="C16" s="3" t="s">
        <v>136</v>
      </c>
      <c r="D16" s="3" t="s">
        <v>83</v>
      </c>
      <c r="E16" s="3" t="s">
        <v>138</v>
      </c>
      <c r="F16" s="34">
        <v>3261</v>
      </c>
      <c r="G16" s="34">
        <v>3261</v>
      </c>
    </row>
    <row r="17" spans="1:7" s="37" customFormat="1" ht="47.25">
      <c r="A17" s="4" t="s">
        <v>46</v>
      </c>
      <c r="B17" s="3" t="s">
        <v>135</v>
      </c>
      <c r="C17" s="3" t="s">
        <v>139</v>
      </c>
      <c r="D17" s="3"/>
      <c r="E17" s="3"/>
      <c r="F17" s="34">
        <f t="shared" ref="F17:G20" si="1">F18</f>
        <v>920</v>
      </c>
      <c r="G17" s="34">
        <f t="shared" si="1"/>
        <v>920</v>
      </c>
    </row>
    <row r="18" spans="1:7" s="37" customFormat="1">
      <c r="A18" s="4" t="s">
        <v>50</v>
      </c>
      <c r="B18" s="3" t="s">
        <v>135</v>
      </c>
      <c r="C18" s="3" t="s">
        <v>139</v>
      </c>
      <c r="D18" s="3" t="s">
        <v>82</v>
      </c>
      <c r="E18" s="3"/>
      <c r="F18" s="34">
        <f t="shared" si="1"/>
        <v>920</v>
      </c>
      <c r="G18" s="34">
        <f t="shared" si="1"/>
        <v>920</v>
      </c>
    </row>
    <row r="19" spans="1:7" s="37" customFormat="1">
      <c r="A19" s="4" t="s">
        <v>1</v>
      </c>
      <c r="B19" s="3" t="s">
        <v>135</v>
      </c>
      <c r="C19" s="3" t="s">
        <v>139</v>
      </c>
      <c r="D19" s="3" t="s">
        <v>84</v>
      </c>
      <c r="E19" s="3"/>
      <c r="F19" s="34">
        <f t="shared" si="1"/>
        <v>920</v>
      </c>
      <c r="G19" s="34">
        <f t="shared" si="1"/>
        <v>920</v>
      </c>
    </row>
    <row r="20" spans="1:7" s="37" customFormat="1" ht="63">
      <c r="A20" s="4" t="s">
        <v>51</v>
      </c>
      <c r="B20" s="3" t="s">
        <v>135</v>
      </c>
      <c r="C20" s="3" t="s">
        <v>139</v>
      </c>
      <c r="D20" s="3" t="s">
        <v>84</v>
      </c>
      <c r="E20" s="3" t="s">
        <v>137</v>
      </c>
      <c r="F20" s="34">
        <f t="shared" si="1"/>
        <v>920</v>
      </c>
      <c r="G20" s="34">
        <f t="shared" si="1"/>
        <v>920</v>
      </c>
    </row>
    <row r="21" spans="1:7" s="37" customFormat="1" ht="31.5">
      <c r="A21" s="4" t="s">
        <v>52</v>
      </c>
      <c r="B21" s="3" t="s">
        <v>135</v>
      </c>
      <c r="C21" s="3" t="s">
        <v>139</v>
      </c>
      <c r="D21" s="3" t="s">
        <v>84</v>
      </c>
      <c r="E21" s="3" t="s">
        <v>138</v>
      </c>
      <c r="F21" s="34">
        <v>920</v>
      </c>
      <c r="G21" s="34">
        <v>920</v>
      </c>
    </row>
    <row r="22" spans="1:7" s="37" customFormat="1" ht="47.25">
      <c r="A22" s="4" t="s">
        <v>131</v>
      </c>
      <c r="B22" s="3" t="s">
        <v>135</v>
      </c>
      <c r="C22" s="3" t="s">
        <v>140</v>
      </c>
      <c r="D22" s="3"/>
      <c r="E22" s="3"/>
      <c r="F22" s="34">
        <f>F23+F30</f>
        <v>27880.000000000004</v>
      </c>
      <c r="G22" s="34">
        <f>G23+G30</f>
        <v>27877.9</v>
      </c>
    </row>
    <row r="23" spans="1:7" s="37" customFormat="1" ht="31.5">
      <c r="A23" s="4" t="s">
        <v>261</v>
      </c>
      <c r="B23" s="3" t="s">
        <v>135</v>
      </c>
      <c r="C23" s="3" t="s">
        <v>140</v>
      </c>
      <c r="D23" s="3" t="s">
        <v>141</v>
      </c>
      <c r="E23" s="3"/>
      <c r="F23" s="34">
        <f>F24+F27</f>
        <v>26070.100000000002</v>
      </c>
      <c r="G23" s="34">
        <f>G24+G27</f>
        <v>26072.2</v>
      </c>
    </row>
    <row r="24" spans="1:7" s="37" customFormat="1">
      <c r="A24" s="4" t="s">
        <v>1</v>
      </c>
      <c r="B24" s="3" t="s">
        <v>135</v>
      </c>
      <c r="C24" s="3" t="s">
        <v>140</v>
      </c>
      <c r="D24" s="3" t="s">
        <v>142</v>
      </c>
      <c r="E24" s="3"/>
      <c r="F24" s="34">
        <f>F25</f>
        <v>25234.2</v>
      </c>
      <c r="G24" s="34">
        <f>G25</f>
        <v>25234.2</v>
      </c>
    </row>
    <row r="25" spans="1:7" s="37" customFormat="1" ht="63">
      <c r="A25" s="4" t="s">
        <v>51</v>
      </c>
      <c r="B25" s="3" t="s">
        <v>135</v>
      </c>
      <c r="C25" s="3" t="s">
        <v>140</v>
      </c>
      <c r="D25" s="3" t="s">
        <v>142</v>
      </c>
      <c r="E25" s="3" t="s">
        <v>137</v>
      </c>
      <c r="F25" s="34">
        <f>F26</f>
        <v>25234.2</v>
      </c>
      <c r="G25" s="34">
        <f>G26</f>
        <v>25234.2</v>
      </c>
    </row>
    <row r="26" spans="1:7" s="37" customFormat="1" ht="31.5">
      <c r="A26" s="4" t="s">
        <v>52</v>
      </c>
      <c r="B26" s="3" t="s">
        <v>135</v>
      </c>
      <c r="C26" s="3" t="s">
        <v>140</v>
      </c>
      <c r="D26" s="3" t="s">
        <v>142</v>
      </c>
      <c r="E26" s="3" t="s">
        <v>138</v>
      </c>
      <c r="F26" s="34">
        <v>25234.2</v>
      </c>
      <c r="G26" s="34">
        <v>25234.2</v>
      </c>
    </row>
    <row r="27" spans="1:7" s="37" customFormat="1">
      <c r="A27" s="4" t="s">
        <v>119</v>
      </c>
      <c r="B27" s="3" t="s">
        <v>135</v>
      </c>
      <c r="C27" s="3" t="s">
        <v>140</v>
      </c>
      <c r="D27" s="3" t="s">
        <v>143</v>
      </c>
      <c r="E27" s="3"/>
      <c r="F27" s="34">
        <f t="shared" ref="F27:G28" si="2">F28</f>
        <v>835.9</v>
      </c>
      <c r="G27" s="34">
        <f t="shared" si="2"/>
        <v>838</v>
      </c>
    </row>
    <row r="28" spans="1:7" s="37" customFormat="1" ht="63">
      <c r="A28" s="4" t="s">
        <v>51</v>
      </c>
      <c r="B28" s="3" t="s">
        <v>135</v>
      </c>
      <c r="C28" s="3" t="s">
        <v>140</v>
      </c>
      <c r="D28" s="3" t="s">
        <v>143</v>
      </c>
      <c r="E28" s="3" t="s">
        <v>137</v>
      </c>
      <c r="F28" s="34">
        <f t="shared" si="2"/>
        <v>835.9</v>
      </c>
      <c r="G28" s="34">
        <f t="shared" si="2"/>
        <v>838</v>
      </c>
    </row>
    <row r="29" spans="1:7" s="37" customFormat="1" ht="31.5">
      <c r="A29" s="4" t="s">
        <v>52</v>
      </c>
      <c r="B29" s="3" t="s">
        <v>135</v>
      </c>
      <c r="C29" s="3" t="s">
        <v>140</v>
      </c>
      <c r="D29" s="3" t="s">
        <v>143</v>
      </c>
      <c r="E29" s="3" t="s">
        <v>138</v>
      </c>
      <c r="F29" s="34">
        <v>835.9</v>
      </c>
      <c r="G29" s="34">
        <v>838</v>
      </c>
    </row>
    <row r="30" spans="1:7" s="37" customFormat="1">
      <c r="A30" s="4" t="s">
        <v>50</v>
      </c>
      <c r="B30" s="3" t="s">
        <v>135</v>
      </c>
      <c r="C30" s="3" t="s">
        <v>140</v>
      </c>
      <c r="D30" s="3" t="s">
        <v>82</v>
      </c>
      <c r="E30" s="3"/>
      <c r="F30" s="34">
        <f>F36+F31</f>
        <v>1809.8999999999999</v>
      </c>
      <c r="G30" s="34">
        <f>G36+G31</f>
        <v>1805.7</v>
      </c>
    </row>
    <row r="31" spans="1:7" s="37" customFormat="1">
      <c r="A31" s="4" t="s">
        <v>124</v>
      </c>
      <c r="B31" s="3" t="s">
        <v>135</v>
      </c>
      <c r="C31" s="3" t="s">
        <v>140</v>
      </c>
      <c r="D31" s="3" t="s">
        <v>123</v>
      </c>
      <c r="E31" s="3"/>
      <c r="F31" s="34">
        <f t="shared" ref="F31:G31" si="3">F32+F34</f>
        <v>1801.1</v>
      </c>
      <c r="G31" s="34">
        <f t="shared" si="3"/>
        <v>1796.9</v>
      </c>
    </row>
    <row r="32" spans="1:7" s="37" customFormat="1" ht="63">
      <c r="A32" s="4" t="s">
        <v>51</v>
      </c>
      <c r="B32" s="3" t="s">
        <v>135</v>
      </c>
      <c r="C32" s="3" t="s">
        <v>140</v>
      </c>
      <c r="D32" s="3" t="s">
        <v>123</v>
      </c>
      <c r="E32" s="3" t="s">
        <v>137</v>
      </c>
      <c r="F32" s="34">
        <f t="shared" ref="F32:G32" si="4">F33</f>
        <v>1789.1</v>
      </c>
      <c r="G32" s="34">
        <f t="shared" si="4"/>
        <v>1784.9</v>
      </c>
    </row>
    <row r="33" spans="1:7" s="37" customFormat="1" ht="31.5">
      <c r="A33" s="4" t="s">
        <v>52</v>
      </c>
      <c r="B33" s="3" t="s">
        <v>135</v>
      </c>
      <c r="C33" s="3" t="s">
        <v>140</v>
      </c>
      <c r="D33" s="3" t="s">
        <v>123</v>
      </c>
      <c r="E33" s="3" t="s">
        <v>138</v>
      </c>
      <c r="F33" s="34">
        <v>1789.1</v>
      </c>
      <c r="G33" s="34">
        <v>1784.9</v>
      </c>
    </row>
    <row r="34" spans="1:7" s="37" customFormat="1" ht="31.5">
      <c r="A34" s="4" t="s">
        <v>115</v>
      </c>
      <c r="B34" s="3" t="s">
        <v>135</v>
      </c>
      <c r="C34" s="3" t="s">
        <v>140</v>
      </c>
      <c r="D34" s="3" t="s">
        <v>123</v>
      </c>
      <c r="E34" s="3" t="s">
        <v>144</v>
      </c>
      <c r="F34" s="34">
        <f t="shared" ref="F34:G34" si="5">F35</f>
        <v>12</v>
      </c>
      <c r="G34" s="34">
        <f t="shared" si="5"/>
        <v>12</v>
      </c>
    </row>
    <row r="35" spans="1:7" s="37" customFormat="1" ht="31.5">
      <c r="A35" s="4" t="s">
        <v>53</v>
      </c>
      <c r="B35" s="3" t="s">
        <v>135</v>
      </c>
      <c r="C35" s="3" t="s">
        <v>140</v>
      </c>
      <c r="D35" s="3" t="s">
        <v>123</v>
      </c>
      <c r="E35" s="3" t="s">
        <v>145</v>
      </c>
      <c r="F35" s="34">
        <v>12</v>
      </c>
      <c r="G35" s="34">
        <v>12</v>
      </c>
    </row>
    <row r="36" spans="1:7" s="37" customFormat="1" ht="31.5">
      <c r="A36" s="4" t="s">
        <v>110</v>
      </c>
      <c r="B36" s="3" t="s">
        <v>135</v>
      </c>
      <c r="C36" s="3" t="s">
        <v>140</v>
      </c>
      <c r="D36" s="3" t="s">
        <v>86</v>
      </c>
      <c r="E36" s="3"/>
      <c r="F36" s="34">
        <f>F37+F39</f>
        <v>8.8000000000000007</v>
      </c>
      <c r="G36" s="34">
        <f>G37+G39</f>
        <v>8.8000000000000007</v>
      </c>
    </row>
    <row r="37" spans="1:7" s="37" customFormat="1" ht="31.5">
      <c r="A37" s="4" t="s">
        <v>115</v>
      </c>
      <c r="B37" s="3" t="s">
        <v>135</v>
      </c>
      <c r="C37" s="3" t="s">
        <v>140</v>
      </c>
      <c r="D37" s="3" t="s">
        <v>86</v>
      </c>
      <c r="E37" s="3" t="s">
        <v>144</v>
      </c>
      <c r="F37" s="34">
        <f t="shared" ref="F37:G37" si="6">F38</f>
        <v>8.8000000000000007</v>
      </c>
      <c r="G37" s="34">
        <f t="shared" si="6"/>
        <v>8.8000000000000007</v>
      </c>
    </row>
    <row r="38" spans="1:7" s="37" customFormat="1" ht="31.5">
      <c r="A38" s="4" t="s">
        <v>53</v>
      </c>
      <c r="B38" s="3" t="s">
        <v>135</v>
      </c>
      <c r="C38" s="3" t="s">
        <v>140</v>
      </c>
      <c r="D38" s="3" t="s">
        <v>86</v>
      </c>
      <c r="E38" s="3" t="s">
        <v>145</v>
      </c>
      <c r="F38" s="34">
        <v>8.8000000000000007</v>
      </c>
      <c r="G38" s="34">
        <v>8.8000000000000007</v>
      </c>
    </row>
    <row r="39" spans="1:7" s="37" customFormat="1">
      <c r="A39" s="8" t="s">
        <v>16</v>
      </c>
      <c r="B39" s="9" t="s">
        <v>135</v>
      </c>
      <c r="C39" s="9" t="s">
        <v>140</v>
      </c>
      <c r="D39" s="9" t="s">
        <v>86</v>
      </c>
      <c r="E39" s="9" t="s">
        <v>146</v>
      </c>
      <c r="F39" s="35">
        <f>F40</f>
        <v>0</v>
      </c>
      <c r="G39" s="35">
        <f>G40</f>
        <v>0</v>
      </c>
    </row>
    <row r="40" spans="1:7" s="37" customFormat="1">
      <c r="A40" s="8" t="s">
        <v>31</v>
      </c>
      <c r="B40" s="9" t="s">
        <v>135</v>
      </c>
      <c r="C40" s="9" t="s">
        <v>140</v>
      </c>
      <c r="D40" s="9" t="s">
        <v>86</v>
      </c>
      <c r="E40" s="9" t="s">
        <v>147</v>
      </c>
      <c r="F40" s="35">
        <v>0</v>
      </c>
      <c r="G40" s="35">
        <v>0</v>
      </c>
    </row>
    <row r="41" spans="1:7" s="37" customFormat="1">
      <c r="A41" s="4" t="s">
        <v>92</v>
      </c>
      <c r="B41" s="3" t="s">
        <v>135</v>
      </c>
      <c r="C41" s="3" t="s">
        <v>148</v>
      </c>
      <c r="D41" s="3"/>
      <c r="E41" s="3"/>
      <c r="F41" s="34">
        <f t="shared" ref="F41:G44" si="7">F42</f>
        <v>58</v>
      </c>
      <c r="G41" s="34">
        <f t="shared" si="7"/>
        <v>58</v>
      </c>
    </row>
    <row r="42" spans="1:7" s="37" customFormat="1">
      <c r="A42" s="4" t="s">
        <v>50</v>
      </c>
      <c r="B42" s="3" t="s">
        <v>135</v>
      </c>
      <c r="C42" s="3" t="s">
        <v>148</v>
      </c>
      <c r="D42" s="3" t="s">
        <v>82</v>
      </c>
      <c r="E42" s="3"/>
      <c r="F42" s="34">
        <f t="shared" si="7"/>
        <v>58</v>
      </c>
      <c r="G42" s="34">
        <f t="shared" si="7"/>
        <v>58</v>
      </c>
    </row>
    <row r="43" spans="1:7" s="37" customFormat="1" ht="47.25">
      <c r="A43" s="38" t="s">
        <v>93</v>
      </c>
      <c r="B43" s="3" t="s">
        <v>135</v>
      </c>
      <c r="C43" s="3" t="s">
        <v>148</v>
      </c>
      <c r="D43" s="3" t="s">
        <v>94</v>
      </c>
      <c r="E43" s="3"/>
      <c r="F43" s="34">
        <f t="shared" si="7"/>
        <v>58</v>
      </c>
      <c r="G43" s="34">
        <f t="shared" si="7"/>
        <v>58</v>
      </c>
    </row>
    <row r="44" spans="1:7" s="37" customFormat="1" ht="31.5">
      <c r="A44" s="4" t="s">
        <v>115</v>
      </c>
      <c r="B44" s="3" t="s">
        <v>135</v>
      </c>
      <c r="C44" s="3" t="s">
        <v>148</v>
      </c>
      <c r="D44" s="3" t="s">
        <v>94</v>
      </c>
      <c r="E44" s="3" t="s">
        <v>144</v>
      </c>
      <c r="F44" s="34">
        <f t="shared" si="7"/>
        <v>58</v>
      </c>
      <c r="G44" s="34">
        <f t="shared" si="7"/>
        <v>58</v>
      </c>
    </row>
    <row r="45" spans="1:7" s="37" customFormat="1" ht="31.5">
      <c r="A45" s="4" t="s">
        <v>53</v>
      </c>
      <c r="B45" s="3" t="s">
        <v>135</v>
      </c>
      <c r="C45" s="3" t="s">
        <v>148</v>
      </c>
      <c r="D45" s="3" t="s">
        <v>94</v>
      </c>
      <c r="E45" s="3" t="s">
        <v>145</v>
      </c>
      <c r="F45" s="34">
        <v>58</v>
      </c>
      <c r="G45" s="34">
        <v>58</v>
      </c>
    </row>
    <row r="46" spans="1:7" s="37" customFormat="1" ht="47.25">
      <c r="A46" s="4" t="s">
        <v>133</v>
      </c>
      <c r="B46" s="3" t="s">
        <v>135</v>
      </c>
      <c r="C46" s="3" t="s">
        <v>149</v>
      </c>
      <c r="D46" s="3"/>
      <c r="E46" s="3"/>
      <c r="F46" s="34">
        <f t="shared" ref="F46:G46" si="8">F47+F56</f>
        <v>19179.099999999999</v>
      </c>
      <c r="G46" s="34">
        <f t="shared" si="8"/>
        <v>19242.400000000001</v>
      </c>
    </row>
    <row r="47" spans="1:7" s="37" customFormat="1" ht="63">
      <c r="A47" s="4" t="s">
        <v>273</v>
      </c>
      <c r="B47" s="3" t="s">
        <v>135</v>
      </c>
      <c r="C47" s="3" t="s">
        <v>149</v>
      </c>
      <c r="D47" s="3" t="s">
        <v>150</v>
      </c>
      <c r="E47" s="3"/>
      <c r="F47" s="34">
        <f t="shared" ref="F47:G48" si="9">F48</f>
        <v>17820.599999999999</v>
      </c>
      <c r="G47" s="34">
        <f t="shared" si="9"/>
        <v>17883.900000000001</v>
      </c>
    </row>
    <row r="48" spans="1:7" s="37" customFormat="1" ht="31.5">
      <c r="A48" s="4" t="s">
        <v>69</v>
      </c>
      <c r="B48" s="3" t="s">
        <v>135</v>
      </c>
      <c r="C48" s="3" t="s">
        <v>149</v>
      </c>
      <c r="D48" s="3" t="s">
        <v>151</v>
      </c>
      <c r="E48" s="3"/>
      <c r="F48" s="34">
        <f t="shared" si="9"/>
        <v>17820.599999999999</v>
      </c>
      <c r="G48" s="34">
        <f t="shared" si="9"/>
        <v>17883.900000000001</v>
      </c>
    </row>
    <row r="49" spans="1:7" s="37" customFormat="1" ht="47.25">
      <c r="A49" s="4" t="s">
        <v>54</v>
      </c>
      <c r="B49" s="3" t="s">
        <v>135</v>
      </c>
      <c r="C49" s="3" t="s">
        <v>149</v>
      </c>
      <c r="D49" s="3" t="s">
        <v>152</v>
      </c>
      <c r="E49" s="3"/>
      <c r="F49" s="34">
        <f t="shared" ref="F49:G49" si="10">F50+F53</f>
        <v>17820.599999999999</v>
      </c>
      <c r="G49" s="34">
        <f t="shared" si="10"/>
        <v>17883.900000000001</v>
      </c>
    </row>
    <row r="50" spans="1:7" s="37" customFormat="1">
      <c r="A50" s="4" t="s">
        <v>1</v>
      </c>
      <c r="B50" s="3" t="s">
        <v>135</v>
      </c>
      <c r="C50" s="3" t="s">
        <v>149</v>
      </c>
      <c r="D50" s="3" t="s">
        <v>153</v>
      </c>
      <c r="E50" s="3"/>
      <c r="F50" s="34">
        <f t="shared" ref="F50:G51" si="11">F51</f>
        <v>17575</v>
      </c>
      <c r="G50" s="34">
        <f t="shared" si="11"/>
        <v>17575</v>
      </c>
    </row>
    <row r="51" spans="1:7" s="37" customFormat="1" ht="63">
      <c r="A51" s="4" t="s">
        <v>51</v>
      </c>
      <c r="B51" s="3" t="s">
        <v>135</v>
      </c>
      <c r="C51" s="3" t="s">
        <v>149</v>
      </c>
      <c r="D51" s="3" t="s">
        <v>153</v>
      </c>
      <c r="E51" s="3" t="s">
        <v>137</v>
      </c>
      <c r="F51" s="34">
        <f t="shared" si="11"/>
        <v>17575</v>
      </c>
      <c r="G51" s="34">
        <f t="shared" si="11"/>
        <v>17575</v>
      </c>
    </row>
    <row r="52" spans="1:7" s="37" customFormat="1" ht="31.5">
      <c r="A52" s="4" t="s">
        <v>52</v>
      </c>
      <c r="B52" s="3" t="s">
        <v>135</v>
      </c>
      <c r="C52" s="3" t="s">
        <v>149</v>
      </c>
      <c r="D52" s="3" t="s">
        <v>153</v>
      </c>
      <c r="E52" s="3" t="s">
        <v>138</v>
      </c>
      <c r="F52" s="34">
        <v>17575</v>
      </c>
      <c r="G52" s="34">
        <v>17575</v>
      </c>
    </row>
    <row r="53" spans="1:7" s="37" customFormat="1">
      <c r="A53" s="4" t="s">
        <v>124</v>
      </c>
      <c r="B53" s="3" t="s">
        <v>135</v>
      </c>
      <c r="C53" s="3" t="s">
        <v>149</v>
      </c>
      <c r="D53" s="3" t="s">
        <v>154</v>
      </c>
      <c r="E53" s="3"/>
      <c r="F53" s="34">
        <f t="shared" ref="F53:G54" si="12">F54</f>
        <v>245.6</v>
      </c>
      <c r="G53" s="34">
        <f t="shared" si="12"/>
        <v>308.89999999999998</v>
      </c>
    </row>
    <row r="54" spans="1:7" s="37" customFormat="1" ht="63">
      <c r="A54" s="4" t="s">
        <v>51</v>
      </c>
      <c r="B54" s="3" t="s">
        <v>135</v>
      </c>
      <c r="C54" s="3" t="s">
        <v>149</v>
      </c>
      <c r="D54" s="3" t="s">
        <v>154</v>
      </c>
      <c r="E54" s="3" t="s">
        <v>137</v>
      </c>
      <c r="F54" s="34">
        <f t="shared" si="12"/>
        <v>245.6</v>
      </c>
      <c r="G54" s="34">
        <f t="shared" si="12"/>
        <v>308.89999999999998</v>
      </c>
    </row>
    <row r="55" spans="1:7" s="37" customFormat="1" ht="31.5">
      <c r="A55" s="4" t="s">
        <v>52</v>
      </c>
      <c r="B55" s="3" t="s">
        <v>135</v>
      </c>
      <c r="C55" s="3" t="s">
        <v>149</v>
      </c>
      <c r="D55" s="3" t="s">
        <v>154</v>
      </c>
      <c r="E55" s="3" t="s">
        <v>138</v>
      </c>
      <c r="F55" s="34">
        <v>245.6</v>
      </c>
      <c r="G55" s="34">
        <v>308.89999999999998</v>
      </c>
    </row>
    <row r="56" spans="1:7" s="37" customFormat="1">
      <c r="A56" s="4" t="s">
        <v>50</v>
      </c>
      <c r="B56" s="3" t="s">
        <v>135</v>
      </c>
      <c r="C56" s="3" t="s">
        <v>149</v>
      </c>
      <c r="D56" s="3" t="s">
        <v>82</v>
      </c>
      <c r="E56" s="3"/>
      <c r="F56" s="34">
        <f>F57</f>
        <v>1358.5</v>
      </c>
      <c r="G56" s="34">
        <f>G57</f>
        <v>1358.5</v>
      </c>
    </row>
    <row r="57" spans="1:7" s="37" customFormat="1" ht="31.5">
      <c r="A57" s="4" t="s">
        <v>96</v>
      </c>
      <c r="B57" s="3" t="s">
        <v>135</v>
      </c>
      <c r="C57" s="3" t="s">
        <v>149</v>
      </c>
      <c r="D57" s="3" t="s">
        <v>95</v>
      </c>
      <c r="E57" s="3"/>
      <c r="F57" s="34">
        <f t="shared" ref="F57:G58" si="13">F58</f>
        <v>1358.5</v>
      </c>
      <c r="G57" s="34">
        <f t="shared" si="13"/>
        <v>1358.5</v>
      </c>
    </row>
    <row r="58" spans="1:7" s="37" customFormat="1" ht="63">
      <c r="A58" s="4" t="s">
        <v>51</v>
      </c>
      <c r="B58" s="3" t="s">
        <v>135</v>
      </c>
      <c r="C58" s="3" t="s">
        <v>149</v>
      </c>
      <c r="D58" s="3" t="s">
        <v>95</v>
      </c>
      <c r="E58" s="3" t="s">
        <v>137</v>
      </c>
      <c r="F58" s="34">
        <f t="shared" si="13"/>
        <v>1358.5</v>
      </c>
      <c r="G58" s="34">
        <f t="shared" si="13"/>
        <v>1358.5</v>
      </c>
    </row>
    <row r="59" spans="1:7" s="37" customFormat="1" ht="31.5">
      <c r="A59" s="4" t="s">
        <v>52</v>
      </c>
      <c r="B59" s="3" t="s">
        <v>135</v>
      </c>
      <c r="C59" s="3" t="s">
        <v>149</v>
      </c>
      <c r="D59" s="3" t="s">
        <v>95</v>
      </c>
      <c r="E59" s="3" t="s">
        <v>138</v>
      </c>
      <c r="F59" s="34">
        <v>1358.5</v>
      </c>
      <c r="G59" s="34">
        <v>1358.5</v>
      </c>
    </row>
    <row r="60" spans="1:7" s="37" customFormat="1">
      <c r="A60" s="4" t="s">
        <v>2</v>
      </c>
      <c r="B60" s="3" t="s">
        <v>135</v>
      </c>
      <c r="C60" s="3" t="s">
        <v>27</v>
      </c>
      <c r="D60" s="3"/>
      <c r="E60" s="3"/>
      <c r="F60" s="34">
        <f t="shared" ref="F60:G63" si="14">F61</f>
        <v>2000</v>
      </c>
      <c r="G60" s="34">
        <f t="shared" si="14"/>
        <v>2000</v>
      </c>
    </row>
    <row r="61" spans="1:7" s="37" customFormat="1">
      <c r="A61" s="4" t="s">
        <v>50</v>
      </c>
      <c r="B61" s="3" t="s">
        <v>135</v>
      </c>
      <c r="C61" s="3" t="s">
        <v>27</v>
      </c>
      <c r="D61" s="3" t="s">
        <v>82</v>
      </c>
      <c r="E61" s="3"/>
      <c r="F61" s="34">
        <f t="shared" si="14"/>
        <v>2000</v>
      </c>
      <c r="G61" s="34">
        <f t="shared" si="14"/>
        <v>2000</v>
      </c>
    </row>
    <row r="62" spans="1:7" s="37" customFormat="1">
      <c r="A62" s="4" t="s">
        <v>18</v>
      </c>
      <c r="B62" s="3" t="s">
        <v>135</v>
      </c>
      <c r="C62" s="3" t="s">
        <v>27</v>
      </c>
      <c r="D62" s="3" t="s">
        <v>85</v>
      </c>
      <c r="E62" s="3"/>
      <c r="F62" s="34">
        <f t="shared" si="14"/>
        <v>2000</v>
      </c>
      <c r="G62" s="34">
        <f t="shared" si="14"/>
        <v>2000</v>
      </c>
    </row>
    <row r="63" spans="1:7" s="37" customFormat="1">
      <c r="A63" s="4" t="s">
        <v>32</v>
      </c>
      <c r="B63" s="3" t="s">
        <v>135</v>
      </c>
      <c r="C63" s="3" t="s">
        <v>27</v>
      </c>
      <c r="D63" s="3" t="s">
        <v>85</v>
      </c>
      <c r="E63" s="3" t="s">
        <v>42</v>
      </c>
      <c r="F63" s="34">
        <f t="shared" si="14"/>
        <v>2000</v>
      </c>
      <c r="G63" s="34">
        <f t="shared" si="14"/>
        <v>2000</v>
      </c>
    </row>
    <row r="64" spans="1:7" s="37" customFormat="1">
      <c r="A64" s="4" t="s">
        <v>33</v>
      </c>
      <c r="B64" s="3" t="s">
        <v>135</v>
      </c>
      <c r="C64" s="3" t="s">
        <v>27</v>
      </c>
      <c r="D64" s="3" t="s">
        <v>85</v>
      </c>
      <c r="E64" s="3" t="s">
        <v>155</v>
      </c>
      <c r="F64" s="34">
        <v>2000</v>
      </c>
      <c r="G64" s="34">
        <v>2000</v>
      </c>
    </row>
    <row r="65" spans="1:7" s="37" customFormat="1">
      <c r="A65" s="4" t="s">
        <v>3</v>
      </c>
      <c r="B65" s="3" t="s">
        <v>135</v>
      </c>
      <c r="C65" s="3" t="s">
        <v>156</v>
      </c>
      <c r="D65" s="3"/>
      <c r="E65" s="3"/>
      <c r="F65" s="34">
        <f>F66+F82+F96+F92</f>
        <v>87663.3</v>
      </c>
      <c r="G65" s="34">
        <f>G66+G82+G96+G92</f>
        <v>71921.2</v>
      </c>
    </row>
    <row r="66" spans="1:7" s="37" customFormat="1" ht="47.25">
      <c r="A66" s="4" t="s">
        <v>127</v>
      </c>
      <c r="B66" s="3" t="s">
        <v>135</v>
      </c>
      <c r="C66" s="3" t="s">
        <v>156</v>
      </c>
      <c r="D66" s="3" t="s">
        <v>157</v>
      </c>
      <c r="E66" s="3"/>
      <c r="F66" s="34">
        <f>F67+F78</f>
        <v>8524.4</v>
      </c>
      <c r="G66" s="34">
        <f>G67+G78</f>
        <v>8524.4</v>
      </c>
    </row>
    <row r="67" spans="1:7" s="37" customFormat="1">
      <c r="A67" s="4" t="s">
        <v>55</v>
      </c>
      <c r="B67" s="3" t="s">
        <v>135</v>
      </c>
      <c r="C67" s="3" t="s">
        <v>156</v>
      </c>
      <c r="D67" s="3" t="s">
        <v>158</v>
      </c>
      <c r="E67" s="3"/>
      <c r="F67" s="34">
        <f>F68+F72</f>
        <v>1551.2</v>
      </c>
      <c r="G67" s="34">
        <f>G68+G72</f>
        <v>1551.2</v>
      </c>
    </row>
    <row r="68" spans="1:7" s="37" customFormat="1" ht="31.5">
      <c r="A68" s="4" t="s">
        <v>56</v>
      </c>
      <c r="B68" s="3" t="s">
        <v>135</v>
      </c>
      <c r="C68" s="3" t="s">
        <v>156</v>
      </c>
      <c r="D68" s="3" t="s">
        <v>159</v>
      </c>
      <c r="E68" s="3"/>
      <c r="F68" s="34">
        <f t="shared" ref="F68:G70" si="15">F69</f>
        <v>200</v>
      </c>
      <c r="G68" s="34">
        <f t="shared" si="15"/>
        <v>200</v>
      </c>
    </row>
    <row r="69" spans="1:7" s="37" customFormat="1" ht="31.5">
      <c r="A69" s="4" t="s">
        <v>37</v>
      </c>
      <c r="B69" s="3" t="s">
        <v>135</v>
      </c>
      <c r="C69" s="3" t="s">
        <v>156</v>
      </c>
      <c r="D69" s="3" t="s">
        <v>160</v>
      </c>
      <c r="E69" s="3"/>
      <c r="F69" s="34">
        <f t="shared" si="15"/>
        <v>200</v>
      </c>
      <c r="G69" s="34">
        <f t="shared" si="15"/>
        <v>200</v>
      </c>
    </row>
    <row r="70" spans="1:7" s="37" customFormat="1" ht="31.5">
      <c r="A70" s="4" t="s">
        <v>115</v>
      </c>
      <c r="B70" s="3" t="s">
        <v>135</v>
      </c>
      <c r="C70" s="3" t="s">
        <v>156</v>
      </c>
      <c r="D70" s="3" t="s">
        <v>160</v>
      </c>
      <c r="E70" s="3" t="s">
        <v>144</v>
      </c>
      <c r="F70" s="34">
        <f t="shared" si="15"/>
        <v>200</v>
      </c>
      <c r="G70" s="34">
        <f t="shared" si="15"/>
        <v>200</v>
      </c>
    </row>
    <row r="71" spans="1:7" s="37" customFormat="1" ht="31.5">
      <c r="A71" s="4" t="s">
        <v>53</v>
      </c>
      <c r="B71" s="3" t="s">
        <v>135</v>
      </c>
      <c r="C71" s="3" t="s">
        <v>156</v>
      </c>
      <c r="D71" s="3" t="s">
        <v>160</v>
      </c>
      <c r="E71" s="3" t="s">
        <v>145</v>
      </c>
      <c r="F71" s="34">
        <v>200</v>
      </c>
      <c r="G71" s="34">
        <v>200</v>
      </c>
    </row>
    <row r="72" spans="1:7" s="37" customFormat="1" ht="31.5">
      <c r="A72" s="4" t="s">
        <v>274</v>
      </c>
      <c r="B72" s="3" t="s">
        <v>135</v>
      </c>
      <c r="C72" s="3" t="s">
        <v>156</v>
      </c>
      <c r="D72" s="3" t="s">
        <v>161</v>
      </c>
      <c r="E72" s="3"/>
      <c r="F72" s="34">
        <f>F73</f>
        <v>1351.2</v>
      </c>
      <c r="G72" s="34">
        <f>G73</f>
        <v>1351.2</v>
      </c>
    </row>
    <row r="73" spans="1:7" s="37" customFormat="1">
      <c r="A73" s="4" t="s">
        <v>29</v>
      </c>
      <c r="B73" s="3" t="s">
        <v>135</v>
      </c>
      <c r="C73" s="3" t="s">
        <v>156</v>
      </c>
      <c r="D73" s="3" t="s">
        <v>162</v>
      </c>
      <c r="E73" s="3"/>
      <c r="F73" s="34">
        <f>F74+F76</f>
        <v>1351.2</v>
      </c>
      <c r="G73" s="34">
        <f>G74+G76</f>
        <v>1351.2</v>
      </c>
    </row>
    <row r="74" spans="1:7" s="37" customFormat="1" ht="31.5">
      <c r="A74" s="4" t="s">
        <v>115</v>
      </c>
      <c r="B74" s="3" t="s">
        <v>135</v>
      </c>
      <c r="C74" s="3" t="s">
        <v>156</v>
      </c>
      <c r="D74" s="3" t="s">
        <v>162</v>
      </c>
      <c r="E74" s="3" t="s">
        <v>144</v>
      </c>
      <c r="F74" s="34">
        <f>F75</f>
        <v>1321.2</v>
      </c>
      <c r="G74" s="34">
        <f>G75</f>
        <v>1321.2</v>
      </c>
    </row>
    <row r="75" spans="1:7" s="37" customFormat="1" ht="31.5">
      <c r="A75" s="4" t="s">
        <v>53</v>
      </c>
      <c r="B75" s="3" t="s">
        <v>135</v>
      </c>
      <c r="C75" s="3" t="s">
        <v>156</v>
      </c>
      <c r="D75" s="3" t="s">
        <v>162</v>
      </c>
      <c r="E75" s="3" t="s">
        <v>145</v>
      </c>
      <c r="F75" s="34">
        <v>1321.2</v>
      </c>
      <c r="G75" s="34">
        <v>1321.2</v>
      </c>
    </row>
    <row r="76" spans="1:7" s="37" customFormat="1">
      <c r="A76" s="4" t="s">
        <v>32</v>
      </c>
      <c r="B76" s="3" t="s">
        <v>135</v>
      </c>
      <c r="C76" s="3" t="s">
        <v>156</v>
      </c>
      <c r="D76" s="3" t="s">
        <v>162</v>
      </c>
      <c r="E76" s="3" t="s">
        <v>42</v>
      </c>
      <c r="F76" s="34">
        <f>F77</f>
        <v>30</v>
      </c>
      <c r="G76" s="34">
        <f>G77</f>
        <v>30</v>
      </c>
    </row>
    <row r="77" spans="1:7" s="37" customFormat="1">
      <c r="A77" s="4" t="s">
        <v>30</v>
      </c>
      <c r="B77" s="3" t="s">
        <v>135</v>
      </c>
      <c r="C77" s="3" t="s">
        <v>156</v>
      </c>
      <c r="D77" s="3" t="s">
        <v>162</v>
      </c>
      <c r="E77" s="3" t="s">
        <v>163</v>
      </c>
      <c r="F77" s="34">
        <v>30</v>
      </c>
      <c r="G77" s="34">
        <v>30</v>
      </c>
    </row>
    <row r="78" spans="1:7" s="37" customFormat="1">
      <c r="A78" s="4" t="s">
        <v>262</v>
      </c>
      <c r="B78" s="3" t="s">
        <v>135</v>
      </c>
      <c r="C78" s="3" t="s">
        <v>156</v>
      </c>
      <c r="D78" s="3" t="s">
        <v>164</v>
      </c>
      <c r="E78" s="3"/>
      <c r="F78" s="34">
        <f t="shared" ref="F78:G80" si="16">F79</f>
        <v>6973.2</v>
      </c>
      <c r="G78" s="34">
        <f t="shared" si="16"/>
        <v>6973.2</v>
      </c>
    </row>
    <row r="79" spans="1:7" s="37" customFormat="1">
      <c r="A79" s="4" t="s">
        <v>1</v>
      </c>
      <c r="B79" s="3" t="s">
        <v>135</v>
      </c>
      <c r="C79" s="3" t="s">
        <v>156</v>
      </c>
      <c r="D79" s="3" t="s">
        <v>165</v>
      </c>
      <c r="E79" s="3"/>
      <c r="F79" s="34">
        <f t="shared" si="16"/>
        <v>6973.2</v>
      </c>
      <c r="G79" s="34">
        <f t="shared" si="16"/>
        <v>6973.2</v>
      </c>
    </row>
    <row r="80" spans="1:7" s="37" customFormat="1" ht="63">
      <c r="A80" s="4" t="s">
        <v>51</v>
      </c>
      <c r="B80" s="3" t="s">
        <v>135</v>
      </c>
      <c r="C80" s="3" t="s">
        <v>156</v>
      </c>
      <c r="D80" s="3" t="s">
        <v>165</v>
      </c>
      <c r="E80" s="3" t="s">
        <v>137</v>
      </c>
      <c r="F80" s="34">
        <f t="shared" si="16"/>
        <v>6973.2</v>
      </c>
      <c r="G80" s="34">
        <f t="shared" si="16"/>
        <v>6973.2</v>
      </c>
    </row>
    <row r="81" spans="1:7" s="37" customFormat="1" ht="31.5">
      <c r="A81" s="4" t="s">
        <v>52</v>
      </c>
      <c r="B81" s="3" t="s">
        <v>135</v>
      </c>
      <c r="C81" s="3" t="s">
        <v>156</v>
      </c>
      <c r="D81" s="3" t="s">
        <v>165</v>
      </c>
      <c r="E81" s="3" t="s">
        <v>138</v>
      </c>
      <c r="F81" s="34">
        <v>6973.2</v>
      </c>
      <c r="G81" s="34">
        <v>6973.2</v>
      </c>
    </row>
    <row r="82" spans="1:7" s="37" customFormat="1" ht="63">
      <c r="A82" s="4" t="s">
        <v>273</v>
      </c>
      <c r="B82" s="3" t="s">
        <v>135</v>
      </c>
      <c r="C82" s="3" t="s">
        <v>156</v>
      </c>
      <c r="D82" s="3" t="s">
        <v>150</v>
      </c>
      <c r="E82" s="3"/>
      <c r="F82" s="34">
        <f t="shared" ref="F82:G84" si="17">F83</f>
        <v>24767.8</v>
      </c>
      <c r="G82" s="34">
        <f t="shared" si="17"/>
        <v>24767.8</v>
      </c>
    </row>
    <row r="83" spans="1:7" s="37" customFormat="1" ht="31.5">
      <c r="A83" s="4" t="s">
        <v>69</v>
      </c>
      <c r="B83" s="3" t="s">
        <v>135</v>
      </c>
      <c r="C83" s="3" t="s">
        <v>156</v>
      </c>
      <c r="D83" s="3" t="s">
        <v>151</v>
      </c>
      <c r="E83" s="3"/>
      <c r="F83" s="34">
        <f t="shared" si="17"/>
        <v>24767.8</v>
      </c>
      <c r="G83" s="34">
        <f t="shared" si="17"/>
        <v>24767.8</v>
      </c>
    </row>
    <row r="84" spans="1:7" s="37" customFormat="1" ht="47.25">
      <c r="A84" s="4" t="s">
        <v>263</v>
      </c>
      <c r="B84" s="3" t="s">
        <v>135</v>
      </c>
      <c r="C84" s="3" t="s">
        <v>156</v>
      </c>
      <c r="D84" s="3" t="s">
        <v>166</v>
      </c>
      <c r="E84" s="3"/>
      <c r="F84" s="34">
        <f t="shared" si="17"/>
        <v>24767.8</v>
      </c>
      <c r="G84" s="34">
        <f t="shared" si="17"/>
        <v>24767.8</v>
      </c>
    </row>
    <row r="85" spans="1:7" s="37" customFormat="1" ht="31.5">
      <c r="A85" s="4" t="s">
        <v>71</v>
      </c>
      <c r="B85" s="3" t="s">
        <v>135</v>
      </c>
      <c r="C85" s="3" t="s">
        <v>156</v>
      </c>
      <c r="D85" s="3" t="s">
        <v>167</v>
      </c>
      <c r="E85" s="3"/>
      <c r="F85" s="34">
        <f>F86+F88+F90</f>
        <v>24767.8</v>
      </c>
      <c r="G85" s="34">
        <f>G86+G88+G90</f>
        <v>24767.8</v>
      </c>
    </row>
    <row r="86" spans="1:7" s="37" customFormat="1" ht="63">
      <c r="A86" s="4" t="s">
        <v>51</v>
      </c>
      <c r="B86" s="3" t="s">
        <v>135</v>
      </c>
      <c r="C86" s="3" t="s">
        <v>156</v>
      </c>
      <c r="D86" s="3" t="s">
        <v>167</v>
      </c>
      <c r="E86" s="3" t="s">
        <v>137</v>
      </c>
      <c r="F86" s="34">
        <f>F87</f>
        <v>18528.099999999999</v>
      </c>
      <c r="G86" s="34">
        <f>G87</f>
        <v>18528.099999999999</v>
      </c>
    </row>
    <row r="87" spans="1:7" s="37" customFormat="1">
      <c r="A87" s="4" t="s">
        <v>107</v>
      </c>
      <c r="B87" s="3" t="s">
        <v>135</v>
      </c>
      <c r="C87" s="3" t="s">
        <v>156</v>
      </c>
      <c r="D87" s="3" t="s">
        <v>167</v>
      </c>
      <c r="E87" s="3" t="s">
        <v>168</v>
      </c>
      <c r="F87" s="34">
        <v>18528.099999999999</v>
      </c>
      <c r="G87" s="34">
        <v>18528.099999999999</v>
      </c>
    </row>
    <row r="88" spans="1:7" s="37" customFormat="1" ht="31.5">
      <c r="A88" s="4" t="s">
        <v>115</v>
      </c>
      <c r="B88" s="3" t="s">
        <v>135</v>
      </c>
      <c r="C88" s="3" t="s">
        <v>156</v>
      </c>
      <c r="D88" s="3" t="s">
        <v>167</v>
      </c>
      <c r="E88" s="3" t="s">
        <v>144</v>
      </c>
      <c r="F88" s="34">
        <f>F89</f>
        <v>6235.2</v>
      </c>
      <c r="G88" s="34">
        <f>G89</f>
        <v>6235.2</v>
      </c>
    </row>
    <row r="89" spans="1:7" s="37" customFormat="1" ht="31.5">
      <c r="A89" s="4" t="s">
        <v>53</v>
      </c>
      <c r="B89" s="3" t="s">
        <v>135</v>
      </c>
      <c r="C89" s="3" t="s">
        <v>156</v>
      </c>
      <c r="D89" s="3" t="s">
        <v>167</v>
      </c>
      <c r="E89" s="3" t="s">
        <v>145</v>
      </c>
      <c r="F89" s="34">
        <v>6235.2</v>
      </c>
      <c r="G89" s="34">
        <v>6235.2</v>
      </c>
    </row>
    <row r="90" spans="1:7" s="37" customFormat="1">
      <c r="A90" s="4" t="s">
        <v>32</v>
      </c>
      <c r="B90" s="3" t="s">
        <v>135</v>
      </c>
      <c r="C90" s="3" t="s">
        <v>156</v>
      </c>
      <c r="D90" s="3" t="s">
        <v>167</v>
      </c>
      <c r="E90" s="3" t="s">
        <v>42</v>
      </c>
      <c r="F90" s="34">
        <f>F91</f>
        <v>4.5</v>
      </c>
      <c r="G90" s="34">
        <f>G91</f>
        <v>4.5</v>
      </c>
    </row>
    <row r="91" spans="1:7" s="37" customFormat="1">
      <c r="A91" s="4" t="s">
        <v>30</v>
      </c>
      <c r="B91" s="3" t="s">
        <v>135</v>
      </c>
      <c r="C91" s="3" t="s">
        <v>156</v>
      </c>
      <c r="D91" s="3" t="s">
        <v>167</v>
      </c>
      <c r="E91" s="3" t="s">
        <v>163</v>
      </c>
      <c r="F91" s="34">
        <v>4.5</v>
      </c>
      <c r="G91" s="34">
        <v>4.5</v>
      </c>
    </row>
    <row r="92" spans="1:7" s="37" customFormat="1" ht="47.25">
      <c r="A92" s="8" t="s">
        <v>279</v>
      </c>
      <c r="B92" s="3" t="s">
        <v>135</v>
      </c>
      <c r="C92" s="3" t="s">
        <v>156</v>
      </c>
      <c r="D92" s="3" t="s">
        <v>280</v>
      </c>
      <c r="E92" s="3"/>
      <c r="F92" s="34">
        <f t="shared" ref="F92:G94" si="18">F93</f>
        <v>8802</v>
      </c>
      <c r="G92" s="34">
        <f t="shared" si="18"/>
        <v>3200</v>
      </c>
    </row>
    <row r="93" spans="1:7" s="37" customFormat="1" ht="31.5">
      <c r="A93" s="39" t="s">
        <v>240</v>
      </c>
      <c r="B93" s="3" t="s">
        <v>135</v>
      </c>
      <c r="C93" s="3" t="s">
        <v>156</v>
      </c>
      <c r="D93" s="3" t="s">
        <v>278</v>
      </c>
      <c r="E93" s="3"/>
      <c r="F93" s="35">
        <f t="shared" si="18"/>
        <v>8802</v>
      </c>
      <c r="G93" s="35">
        <f t="shared" si="18"/>
        <v>3200</v>
      </c>
    </row>
    <row r="94" spans="1:7" s="37" customFormat="1">
      <c r="A94" s="4" t="s">
        <v>32</v>
      </c>
      <c r="B94" s="3" t="s">
        <v>135</v>
      </c>
      <c r="C94" s="3" t="s">
        <v>156</v>
      </c>
      <c r="D94" s="3" t="s">
        <v>278</v>
      </c>
      <c r="E94" s="3" t="s">
        <v>42</v>
      </c>
      <c r="F94" s="35">
        <f t="shared" si="18"/>
        <v>8802</v>
      </c>
      <c r="G94" s="35">
        <f t="shared" si="18"/>
        <v>3200</v>
      </c>
    </row>
    <row r="95" spans="1:7" s="37" customFormat="1">
      <c r="A95" s="4" t="s">
        <v>33</v>
      </c>
      <c r="B95" s="3" t="s">
        <v>135</v>
      </c>
      <c r="C95" s="3" t="s">
        <v>156</v>
      </c>
      <c r="D95" s="3" t="s">
        <v>278</v>
      </c>
      <c r="E95" s="3" t="s">
        <v>155</v>
      </c>
      <c r="F95" s="35">
        <v>8802</v>
      </c>
      <c r="G95" s="35">
        <v>3200</v>
      </c>
    </row>
    <row r="96" spans="1:7" s="37" customFormat="1">
      <c r="A96" s="4" t="s">
        <v>60</v>
      </c>
      <c r="B96" s="3" t="s">
        <v>135</v>
      </c>
      <c r="C96" s="3" t="s">
        <v>156</v>
      </c>
      <c r="D96" s="3" t="s">
        <v>82</v>
      </c>
      <c r="E96" s="3"/>
      <c r="F96" s="34">
        <f>F97+F101</f>
        <v>45569.100000000006</v>
      </c>
      <c r="G96" s="34">
        <f>G97+G101</f>
        <v>35429</v>
      </c>
    </row>
    <row r="97" spans="1:7" s="37" customFormat="1" ht="31.5">
      <c r="A97" s="40" t="s">
        <v>118</v>
      </c>
      <c r="B97" s="3" t="s">
        <v>135</v>
      </c>
      <c r="C97" s="3" t="s">
        <v>156</v>
      </c>
      <c r="D97" s="3" t="s">
        <v>117</v>
      </c>
      <c r="E97" s="3"/>
      <c r="F97" s="34">
        <f t="shared" ref="F97:G97" si="19">F98</f>
        <v>45278.600000000006</v>
      </c>
      <c r="G97" s="34">
        <f t="shared" si="19"/>
        <v>35138.5</v>
      </c>
    </row>
    <row r="98" spans="1:7" s="37" customFormat="1" ht="63">
      <c r="A98" s="4" t="s">
        <v>51</v>
      </c>
      <c r="B98" s="3" t="s">
        <v>135</v>
      </c>
      <c r="C98" s="3" t="s">
        <v>156</v>
      </c>
      <c r="D98" s="3" t="s">
        <v>117</v>
      </c>
      <c r="E98" s="3" t="s">
        <v>137</v>
      </c>
      <c r="F98" s="34">
        <f t="shared" ref="F98:G98" si="20">F99+F100</f>
        <v>45278.600000000006</v>
      </c>
      <c r="G98" s="34">
        <f t="shared" si="20"/>
        <v>35138.5</v>
      </c>
    </row>
    <row r="99" spans="1:7" s="37" customFormat="1">
      <c r="A99" s="4" t="s">
        <v>107</v>
      </c>
      <c r="B99" s="3" t="s">
        <v>135</v>
      </c>
      <c r="C99" s="3" t="s">
        <v>156</v>
      </c>
      <c r="D99" s="3" t="s">
        <v>117</v>
      </c>
      <c r="E99" s="3" t="s">
        <v>168</v>
      </c>
      <c r="F99" s="34">
        <v>33815.4</v>
      </c>
      <c r="G99" s="34">
        <v>26252.5</v>
      </c>
    </row>
    <row r="100" spans="1:7" s="37" customFormat="1" ht="31.5">
      <c r="A100" s="4" t="s">
        <v>52</v>
      </c>
      <c r="B100" s="3" t="s">
        <v>135</v>
      </c>
      <c r="C100" s="3" t="s">
        <v>156</v>
      </c>
      <c r="D100" s="3" t="s">
        <v>117</v>
      </c>
      <c r="E100" s="3" t="s">
        <v>138</v>
      </c>
      <c r="F100" s="34">
        <v>11463.2</v>
      </c>
      <c r="G100" s="34">
        <v>8886</v>
      </c>
    </row>
    <row r="101" spans="1:7" s="37" customFormat="1">
      <c r="A101" s="36" t="s">
        <v>29</v>
      </c>
      <c r="B101" s="3" t="s">
        <v>135</v>
      </c>
      <c r="C101" s="3" t="s">
        <v>156</v>
      </c>
      <c r="D101" s="3" t="s">
        <v>87</v>
      </c>
      <c r="E101" s="3"/>
      <c r="F101" s="34">
        <f>F102+F105</f>
        <v>290.5</v>
      </c>
      <c r="G101" s="34">
        <f>G102+G105</f>
        <v>290.5</v>
      </c>
    </row>
    <row r="102" spans="1:7" s="37" customFormat="1">
      <c r="A102" s="4" t="s">
        <v>44</v>
      </c>
      <c r="B102" s="3" t="s">
        <v>135</v>
      </c>
      <c r="C102" s="3" t="s">
        <v>156</v>
      </c>
      <c r="D102" s="3" t="s">
        <v>87</v>
      </c>
      <c r="E102" s="3" t="s">
        <v>169</v>
      </c>
      <c r="F102" s="34">
        <f>F103+F104</f>
        <v>112.5</v>
      </c>
      <c r="G102" s="34">
        <f>G103+G104</f>
        <v>112.5</v>
      </c>
    </row>
    <row r="103" spans="1:7" s="37" customFormat="1" ht="31.5">
      <c r="A103" s="4" t="s">
        <v>108</v>
      </c>
      <c r="B103" s="3" t="s">
        <v>135</v>
      </c>
      <c r="C103" s="3" t="s">
        <v>156</v>
      </c>
      <c r="D103" s="3" t="s">
        <v>87</v>
      </c>
      <c r="E103" s="3" t="s">
        <v>170</v>
      </c>
      <c r="F103" s="34">
        <v>34.5</v>
      </c>
      <c r="G103" s="34">
        <v>34.5</v>
      </c>
    </row>
    <row r="104" spans="1:7" s="37" customFormat="1">
      <c r="A104" s="4" t="s">
        <v>76</v>
      </c>
      <c r="B104" s="3" t="s">
        <v>135</v>
      </c>
      <c r="C104" s="3" t="s">
        <v>156</v>
      </c>
      <c r="D104" s="3" t="s">
        <v>87</v>
      </c>
      <c r="E104" s="3" t="s">
        <v>171</v>
      </c>
      <c r="F104" s="35">
        <v>78</v>
      </c>
      <c r="G104" s="35">
        <v>78</v>
      </c>
    </row>
    <row r="105" spans="1:7" s="37" customFormat="1">
      <c r="A105" s="4" t="s">
        <v>32</v>
      </c>
      <c r="B105" s="3" t="s">
        <v>135</v>
      </c>
      <c r="C105" s="3" t="s">
        <v>156</v>
      </c>
      <c r="D105" s="3" t="s">
        <v>87</v>
      </c>
      <c r="E105" s="3" t="s">
        <v>42</v>
      </c>
      <c r="F105" s="34">
        <f>F106</f>
        <v>178</v>
      </c>
      <c r="G105" s="34">
        <f>G106</f>
        <v>178</v>
      </c>
    </row>
    <row r="106" spans="1:7" s="37" customFormat="1">
      <c r="A106" s="4" t="s">
        <v>30</v>
      </c>
      <c r="B106" s="3" t="s">
        <v>135</v>
      </c>
      <c r="C106" s="3" t="s">
        <v>156</v>
      </c>
      <c r="D106" s="3" t="s">
        <v>87</v>
      </c>
      <c r="E106" s="3" t="s">
        <v>163</v>
      </c>
      <c r="F106" s="34">
        <v>178</v>
      </c>
      <c r="G106" s="34">
        <v>178</v>
      </c>
    </row>
    <row r="107" spans="1:7" s="41" customFormat="1">
      <c r="A107" s="4" t="s">
        <v>14</v>
      </c>
      <c r="B107" s="3" t="s">
        <v>139</v>
      </c>
      <c r="C107" s="3"/>
      <c r="D107" s="3"/>
      <c r="E107" s="3"/>
      <c r="F107" s="34">
        <f>F108+F111</f>
        <v>4737.6000000000004</v>
      </c>
      <c r="G107" s="34">
        <f>G108+G111</f>
        <v>4737.6000000000004</v>
      </c>
    </row>
    <row r="108" spans="1:7" s="37" customFormat="1" ht="31.5">
      <c r="A108" s="4" t="s">
        <v>109</v>
      </c>
      <c r="B108" s="3" t="s">
        <v>139</v>
      </c>
      <c r="C108" s="3" t="s">
        <v>17</v>
      </c>
      <c r="D108" s="3"/>
      <c r="E108" s="3"/>
      <c r="F108" s="34">
        <f>F109</f>
        <v>4727.6000000000004</v>
      </c>
      <c r="G108" s="34">
        <f>G109</f>
        <v>4727.6000000000004</v>
      </c>
    </row>
    <row r="109" spans="1:7" s="37" customFormat="1" ht="78.75">
      <c r="A109" s="4" t="s">
        <v>264</v>
      </c>
      <c r="B109" s="3" t="s">
        <v>139</v>
      </c>
      <c r="C109" s="3" t="s">
        <v>17</v>
      </c>
      <c r="D109" s="3" t="s">
        <v>172</v>
      </c>
      <c r="E109" s="3"/>
      <c r="F109" s="34">
        <f t="shared" ref="F109:G116" si="21">F110</f>
        <v>4727.6000000000004</v>
      </c>
      <c r="G109" s="34">
        <f t="shared" si="21"/>
        <v>4727.6000000000004</v>
      </c>
    </row>
    <row r="110" spans="1:7" s="37" customFormat="1" ht="47.25">
      <c r="A110" s="4" t="s">
        <v>24</v>
      </c>
      <c r="B110" s="3" t="s">
        <v>139</v>
      </c>
      <c r="C110" s="3" t="s">
        <v>17</v>
      </c>
      <c r="D110" s="3" t="s">
        <v>173</v>
      </c>
      <c r="E110" s="3"/>
      <c r="F110" s="34">
        <f>F116</f>
        <v>4727.6000000000004</v>
      </c>
      <c r="G110" s="34">
        <f>G116</f>
        <v>4727.6000000000004</v>
      </c>
    </row>
    <row r="111" spans="1:7" s="37" customFormat="1" ht="31.5">
      <c r="A111" s="8" t="s">
        <v>243</v>
      </c>
      <c r="B111" s="9" t="s">
        <v>139</v>
      </c>
      <c r="C111" s="9" t="s">
        <v>224</v>
      </c>
      <c r="D111" s="9"/>
      <c r="E111" s="9"/>
      <c r="F111" s="35">
        <f t="shared" ref="F111:G114" si="22">F112</f>
        <v>10</v>
      </c>
      <c r="G111" s="35">
        <f t="shared" si="22"/>
        <v>10</v>
      </c>
    </row>
    <row r="112" spans="1:7" s="37" customFormat="1" ht="47.25">
      <c r="A112" s="8" t="s">
        <v>265</v>
      </c>
      <c r="B112" s="9" t="s">
        <v>139</v>
      </c>
      <c r="C112" s="9" t="s">
        <v>224</v>
      </c>
      <c r="D112" s="9" t="s">
        <v>241</v>
      </c>
      <c r="E112" s="9"/>
      <c r="F112" s="35">
        <f t="shared" si="22"/>
        <v>10</v>
      </c>
      <c r="G112" s="35">
        <f t="shared" si="22"/>
        <v>10</v>
      </c>
    </row>
    <row r="113" spans="1:7" s="37" customFormat="1" ht="31.5">
      <c r="A113" s="8" t="s">
        <v>244</v>
      </c>
      <c r="B113" s="9" t="s">
        <v>139</v>
      </c>
      <c r="C113" s="9" t="s">
        <v>224</v>
      </c>
      <c r="D113" s="9" t="s">
        <v>242</v>
      </c>
      <c r="E113" s="9"/>
      <c r="F113" s="35">
        <f t="shared" si="22"/>
        <v>10</v>
      </c>
      <c r="G113" s="35">
        <f t="shared" si="22"/>
        <v>10</v>
      </c>
    </row>
    <row r="114" spans="1:7" s="37" customFormat="1" ht="31.5">
      <c r="A114" s="8" t="s">
        <v>115</v>
      </c>
      <c r="B114" s="9" t="s">
        <v>139</v>
      </c>
      <c r="C114" s="9" t="s">
        <v>224</v>
      </c>
      <c r="D114" s="9" t="s">
        <v>242</v>
      </c>
      <c r="E114" s="9" t="s">
        <v>144</v>
      </c>
      <c r="F114" s="35">
        <f t="shared" si="22"/>
        <v>10</v>
      </c>
      <c r="G114" s="35">
        <f t="shared" si="22"/>
        <v>10</v>
      </c>
    </row>
    <row r="115" spans="1:7" s="37" customFormat="1" ht="31.5">
      <c r="A115" s="8" t="s">
        <v>53</v>
      </c>
      <c r="B115" s="9" t="s">
        <v>139</v>
      </c>
      <c r="C115" s="9" t="s">
        <v>224</v>
      </c>
      <c r="D115" s="9" t="s">
        <v>242</v>
      </c>
      <c r="E115" s="9" t="s">
        <v>145</v>
      </c>
      <c r="F115" s="35">
        <v>10</v>
      </c>
      <c r="G115" s="35">
        <v>10</v>
      </c>
    </row>
    <row r="116" spans="1:7" s="37" customFormat="1" ht="63">
      <c r="A116" s="4" t="s">
        <v>51</v>
      </c>
      <c r="B116" s="3" t="s">
        <v>139</v>
      </c>
      <c r="C116" s="3" t="s">
        <v>17</v>
      </c>
      <c r="D116" s="3" t="s">
        <v>173</v>
      </c>
      <c r="E116" s="3" t="s">
        <v>137</v>
      </c>
      <c r="F116" s="34">
        <f t="shared" si="21"/>
        <v>4727.6000000000004</v>
      </c>
      <c r="G116" s="34">
        <f t="shared" si="21"/>
        <v>4727.6000000000004</v>
      </c>
    </row>
    <row r="117" spans="1:7" s="37" customFormat="1">
      <c r="A117" s="4" t="s">
        <v>107</v>
      </c>
      <c r="B117" s="3" t="s">
        <v>139</v>
      </c>
      <c r="C117" s="3" t="s">
        <v>17</v>
      </c>
      <c r="D117" s="3" t="s">
        <v>173</v>
      </c>
      <c r="E117" s="3" t="s">
        <v>168</v>
      </c>
      <c r="F117" s="34">
        <v>4727.6000000000004</v>
      </c>
      <c r="G117" s="34">
        <v>4727.6000000000004</v>
      </c>
    </row>
    <row r="118" spans="1:7" s="37" customFormat="1">
      <c r="A118" s="4" t="s">
        <v>4</v>
      </c>
      <c r="B118" s="3" t="s">
        <v>140</v>
      </c>
      <c r="C118" s="3"/>
      <c r="D118" s="3"/>
      <c r="E118" s="3"/>
      <c r="F118" s="34">
        <f t="shared" ref="F118:G118" si="23">F127+F119</f>
        <v>20973.3</v>
      </c>
      <c r="G118" s="34">
        <f t="shared" si="23"/>
        <v>110937.20000000001</v>
      </c>
    </row>
    <row r="119" spans="1:7" s="37" customFormat="1">
      <c r="A119" s="38" t="s">
        <v>100</v>
      </c>
      <c r="B119" s="5" t="s">
        <v>140</v>
      </c>
      <c r="C119" s="5" t="s">
        <v>148</v>
      </c>
      <c r="D119" s="3"/>
      <c r="E119" s="3"/>
      <c r="F119" s="34">
        <f t="shared" ref="F119:G119" si="24">F120</f>
        <v>3093</v>
      </c>
      <c r="G119" s="34">
        <f t="shared" si="24"/>
        <v>3180.7999999999997</v>
      </c>
    </row>
    <row r="120" spans="1:7" s="37" customFormat="1">
      <c r="A120" s="4" t="s">
        <v>50</v>
      </c>
      <c r="B120" s="5" t="s">
        <v>140</v>
      </c>
      <c r="C120" s="5" t="s">
        <v>148</v>
      </c>
      <c r="D120" s="3" t="s">
        <v>82</v>
      </c>
      <c r="E120" s="3"/>
      <c r="F120" s="34">
        <f>F121+F124</f>
        <v>3093</v>
      </c>
      <c r="G120" s="34">
        <f>G121+G124</f>
        <v>3180.7999999999997</v>
      </c>
    </row>
    <row r="121" spans="1:7" s="37" customFormat="1" ht="31.5">
      <c r="A121" s="38" t="s">
        <v>120</v>
      </c>
      <c r="B121" s="5" t="s">
        <v>140</v>
      </c>
      <c r="C121" s="5" t="s">
        <v>148</v>
      </c>
      <c r="D121" s="3" t="s">
        <v>99</v>
      </c>
      <c r="E121" s="3"/>
      <c r="F121" s="34">
        <f>F122</f>
        <v>2958.7</v>
      </c>
      <c r="G121" s="34">
        <f>G122</f>
        <v>3042.7</v>
      </c>
    </row>
    <row r="122" spans="1:7" s="37" customFormat="1" ht="31.5">
      <c r="A122" s="4" t="s">
        <v>115</v>
      </c>
      <c r="B122" s="5" t="s">
        <v>140</v>
      </c>
      <c r="C122" s="5" t="s">
        <v>148</v>
      </c>
      <c r="D122" s="3" t="s">
        <v>99</v>
      </c>
      <c r="E122" s="3" t="s">
        <v>144</v>
      </c>
      <c r="F122" s="34">
        <f t="shared" ref="F122:G122" si="25">F123</f>
        <v>2958.7</v>
      </c>
      <c r="G122" s="34">
        <f t="shared" si="25"/>
        <v>3042.7</v>
      </c>
    </row>
    <row r="123" spans="1:7" s="37" customFormat="1" ht="31.5">
      <c r="A123" s="4" t="s">
        <v>53</v>
      </c>
      <c r="B123" s="5" t="s">
        <v>140</v>
      </c>
      <c r="C123" s="5" t="s">
        <v>148</v>
      </c>
      <c r="D123" s="3" t="s">
        <v>99</v>
      </c>
      <c r="E123" s="3" t="s">
        <v>145</v>
      </c>
      <c r="F123" s="34">
        <v>2958.7</v>
      </c>
      <c r="G123" s="34">
        <v>3042.7</v>
      </c>
    </row>
    <row r="124" spans="1:7" s="37" customFormat="1" ht="47.25">
      <c r="A124" s="4" t="s">
        <v>106</v>
      </c>
      <c r="B124" s="5" t="s">
        <v>140</v>
      </c>
      <c r="C124" s="5" t="s">
        <v>148</v>
      </c>
      <c r="D124" s="3" t="s">
        <v>104</v>
      </c>
      <c r="E124" s="3"/>
      <c r="F124" s="34">
        <f t="shared" ref="F124:G125" si="26">F125</f>
        <v>134.30000000000001</v>
      </c>
      <c r="G124" s="34">
        <f t="shared" si="26"/>
        <v>138.1</v>
      </c>
    </row>
    <row r="125" spans="1:7" s="37" customFormat="1" ht="63">
      <c r="A125" s="4" t="s">
        <v>51</v>
      </c>
      <c r="B125" s="5" t="s">
        <v>140</v>
      </c>
      <c r="C125" s="5" t="s">
        <v>148</v>
      </c>
      <c r="D125" s="3" t="s">
        <v>104</v>
      </c>
      <c r="E125" s="3" t="s">
        <v>137</v>
      </c>
      <c r="F125" s="34">
        <f t="shared" si="26"/>
        <v>134.30000000000001</v>
      </c>
      <c r="G125" s="34">
        <f t="shared" si="26"/>
        <v>138.1</v>
      </c>
    </row>
    <row r="126" spans="1:7" s="37" customFormat="1" ht="31.5">
      <c r="A126" s="4" t="s">
        <v>52</v>
      </c>
      <c r="B126" s="5" t="s">
        <v>140</v>
      </c>
      <c r="C126" s="5" t="s">
        <v>148</v>
      </c>
      <c r="D126" s="3" t="s">
        <v>104</v>
      </c>
      <c r="E126" s="3" t="s">
        <v>138</v>
      </c>
      <c r="F126" s="34">
        <v>134.30000000000001</v>
      </c>
      <c r="G126" s="34">
        <v>138.1</v>
      </c>
    </row>
    <row r="127" spans="1:7" s="37" customFormat="1">
      <c r="A127" s="4" t="s">
        <v>72</v>
      </c>
      <c r="B127" s="5" t="s">
        <v>140</v>
      </c>
      <c r="C127" s="5" t="s">
        <v>174</v>
      </c>
      <c r="D127" s="5"/>
      <c r="E127" s="3"/>
      <c r="F127" s="34">
        <f>F128+F133</f>
        <v>17880.3</v>
      </c>
      <c r="G127" s="34">
        <f>G128+G133</f>
        <v>107756.40000000001</v>
      </c>
    </row>
    <row r="128" spans="1:7" s="37" customFormat="1" ht="47.25">
      <c r="A128" s="4" t="s">
        <v>127</v>
      </c>
      <c r="B128" s="3" t="s">
        <v>140</v>
      </c>
      <c r="C128" s="3" t="s">
        <v>174</v>
      </c>
      <c r="D128" s="3" t="s">
        <v>157</v>
      </c>
      <c r="E128" s="3"/>
      <c r="F128" s="34">
        <f t="shared" ref="F128:G131" si="27">F129</f>
        <v>17880.3</v>
      </c>
      <c r="G128" s="34">
        <f t="shared" si="27"/>
        <v>18695.3</v>
      </c>
    </row>
    <row r="129" spans="1:7" s="37" customFormat="1" ht="63">
      <c r="A129" s="4" t="s">
        <v>266</v>
      </c>
      <c r="B129" s="3" t="s">
        <v>140</v>
      </c>
      <c r="C129" s="3" t="s">
        <v>174</v>
      </c>
      <c r="D129" s="3" t="s">
        <v>175</v>
      </c>
      <c r="E129" s="3"/>
      <c r="F129" s="34">
        <f t="shared" si="27"/>
        <v>17880.3</v>
      </c>
      <c r="G129" s="34">
        <f t="shared" si="27"/>
        <v>18695.3</v>
      </c>
    </row>
    <row r="130" spans="1:7" s="37" customFormat="1" ht="63">
      <c r="A130" s="4" t="s">
        <v>41</v>
      </c>
      <c r="B130" s="3" t="s">
        <v>140</v>
      </c>
      <c r="C130" s="3" t="s">
        <v>174</v>
      </c>
      <c r="D130" s="3" t="s">
        <v>176</v>
      </c>
      <c r="E130" s="3"/>
      <c r="F130" s="34">
        <f t="shared" si="27"/>
        <v>17880.3</v>
      </c>
      <c r="G130" s="34">
        <f t="shared" si="27"/>
        <v>18695.3</v>
      </c>
    </row>
    <row r="131" spans="1:7" s="37" customFormat="1" ht="31.5">
      <c r="A131" s="4" t="s">
        <v>115</v>
      </c>
      <c r="B131" s="3" t="s">
        <v>140</v>
      </c>
      <c r="C131" s="3" t="s">
        <v>174</v>
      </c>
      <c r="D131" s="3" t="s">
        <v>176</v>
      </c>
      <c r="E131" s="3" t="s">
        <v>144</v>
      </c>
      <c r="F131" s="34">
        <f t="shared" si="27"/>
        <v>17880.3</v>
      </c>
      <c r="G131" s="34">
        <f t="shared" si="27"/>
        <v>18695.3</v>
      </c>
    </row>
    <row r="132" spans="1:7" s="37" customFormat="1" ht="31.5">
      <c r="A132" s="4" t="s">
        <v>53</v>
      </c>
      <c r="B132" s="3" t="s">
        <v>140</v>
      </c>
      <c r="C132" s="3" t="s">
        <v>174</v>
      </c>
      <c r="D132" s="3" t="s">
        <v>176</v>
      </c>
      <c r="E132" s="3" t="s">
        <v>145</v>
      </c>
      <c r="F132" s="34">
        <v>17880.3</v>
      </c>
      <c r="G132" s="34">
        <v>18695.3</v>
      </c>
    </row>
    <row r="133" spans="1:7" s="37" customFormat="1" ht="63">
      <c r="A133" s="8" t="s">
        <v>256</v>
      </c>
      <c r="B133" s="9" t="s">
        <v>140</v>
      </c>
      <c r="C133" s="9" t="s">
        <v>174</v>
      </c>
      <c r="D133" s="18" t="s">
        <v>255</v>
      </c>
      <c r="E133" s="9"/>
      <c r="F133" s="34">
        <f>F134</f>
        <v>0</v>
      </c>
      <c r="G133" s="35">
        <f t="shared" ref="G133:G134" si="28">G134</f>
        <v>89061.1</v>
      </c>
    </row>
    <row r="134" spans="1:7" s="37" customFormat="1" ht="31.5">
      <c r="A134" s="8" t="s">
        <v>115</v>
      </c>
      <c r="B134" s="9" t="s">
        <v>140</v>
      </c>
      <c r="C134" s="9" t="s">
        <v>174</v>
      </c>
      <c r="D134" s="18" t="s">
        <v>255</v>
      </c>
      <c r="E134" s="9" t="s">
        <v>144</v>
      </c>
      <c r="F134" s="34">
        <f>F135</f>
        <v>0</v>
      </c>
      <c r="G134" s="35">
        <f t="shared" si="28"/>
        <v>89061.1</v>
      </c>
    </row>
    <row r="135" spans="1:7" s="37" customFormat="1" ht="31.5">
      <c r="A135" s="8" t="s">
        <v>53</v>
      </c>
      <c r="B135" s="9" t="s">
        <v>140</v>
      </c>
      <c r="C135" s="9" t="s">
        <v>174</v>
      </c>
      <c r="D135" s="18" t="s">
        <v>255</v>
      </c>
      <c r="E135" s="9" t="s">
        <v>145</v>
      </c>
      <c r="F135" s="34">
        <v>0</v>
      </c>
      <c r="G135" s="35">
        <v>89061.1</v>
      </c>
    </row>
    <row r="136" spans="1:7" s="37" customFormat="1">
      <c r="A136" s="8" t="s">
        <v>250</v>
      </c>
      <c r="B136" s="12" t="s">
        <v>149</v>
      </c>
      <c r="C136" s="12"/>
      <c r="D136" s="9"/>
      <c r="E136" s="9"/>
      <c r="F136" s="35">
        <f t="shared" ref="F136:G140" si="29">F137</f>
        <v>1758.2</v>
      </c>
      <c r="G136" s="35">
        <f t="shared" si="29"/>
        <v>1758.2</v>
      </c>
    </row>
    <row r="137" spans="1:7" s="37" customFormat="1">
      <c r="A137" s="8" t="s">
        <v>251</v>
      </c>
      <c r="B137" s="12" t="s">
        <v>149</v>
      </c>
      <c r="C137" s="12" t="s">
        <v>148</v>
      </c>
      <c r="D137" s="9"/>
      <c r="E137" s="9"/>
      <c r="F137" s="35">
        <f t="shared" si="29"/>
        <v>1758.2</v>
      </c>
      <c r="G137" s="35">
        <f t="shared" si="29"/>
        <v>1758.2</v>
      </c>
    </row>
    <row r="138" spans="1:7" s="37" customFormat="1" ht="31.5">
      <c r="A138" s="14" t="s">
        <v>267</v>
      </c>
      <c r="B138" s="12" t="s">
        <v>149</v>
      </c>
      <c r="C138" s="12" t="s">
        <v>148</v>
      </c>
      <c r="D138" s="9" t="s">
        <v>248</v>
      </c>
      <c r="E138" s="9"/>
      <c r="F138" s="35">
        <f t="shared" si="29"/>
        <v>1758.2</v>
      </c>
      <c r="G138" s="35">
        <f t="shared" si="29"/>
        <v>1758.2</v>
      </c>
    </row>
    <row r="139" spans="1:7" s="37" customFormat="1">
      <c r="A139" s="8" t="s">
        <v>252</v>
      </c>
      <c r="B139" s="12" t="s">
        <v>149</v>
      </c>
      <c r="C139" s="12" t="s">
        <v>148</v>
      </c>
      <c r="D139" s="9" t="s">
        <v>249</v>
      </c>
      <c r="E139" s="9"/>
      <c r="F139" s="35">
        <f t="shared" si="29"/>
        <v>1758.2</v>
      </c>
      <c r="G139" s="35">
        <f t="shared" si="29"/>
        <v>1758.2</v>
      </c>
    </row>
    <row r="140" spans="1:7" s="37" customFormat="1">
      <c r="A140" s="8" t="s">
        <v>16</v>
      </c>
      <c r="B140" s="12" t="s">
        <v>149</v>
      </c>
      <c r="C140" s="12" t="s">
        <v>148</v>
      </c>
      <c r="D140" s="9" t="s">
        <v>249</v>
      </c>
      <c r="E140" s="9" t="s">
        <v>146</v>
      </c>
      <c r="F140" s="35">
        <f t="shared" si="29"/>
        <v>1758.2</v>
      </c>
      <c r="G140" s="35">
        <f t="shared" si="29"/>
        <v>1758.2</v>
      </c>
    </row>
    <row r="141" spans="1:7" s="37" customFormat="1">
      <c r="A141" s="8" t="s">
        <v>20</v>
      </c>
      <c r="B141" s="12" t="s">
        <v>149</v>
      </c>
      <c r="C141" s="12" t="s">
        <v>148</v>
      </c>
      <c r="D141" s="9" t="s">
        <v>249</v>
      </c>
      <c r="E141" s="9" t="s">
        <v>230</v>
      </c>
      <c r="F141" s="35">
        <v>1758.2</v>
      </c>
      <c r="G141" s="35">
        <v>1758.2</v>
      </c>
    </row>
    <row r="142" spans="1:7" s="37" customFormat="1">
      <c r="A142" s="4" t="s">
        <v>5</v>
      </c>
      <c r="B142" s="3" t="s">
        <v>177</v>
      </c>
      <c r="C142" s="3"/>
      <c r="D142" s="3"/>
      <c r="E142" s="3"/>
      <c r="F142" s="34">
        <f>F143+F155+F176+F197</f>
        <v>981185.3</v>
      </c>
      <c r="G142" s="34">
        <f>G143+G155+G176+G197</f>
        <v>995419.00000000012</v>
      </c>
    </row>
    <row r="143" spans="1:7" s="37" customFormat="1">
      <c r="A143" s="4" t="s">
        <v>6</v>
      </c>
      <c r="B143" s="3" t="s">
        <v>177</v>
      </c>
      <c r="C143" s="3" t="s">
        <v>135</v>
      </c>
      <c r="D143" s="3"/>
      <c r="E143" s="3"/>
      <c r="F143" s="34">
        <f t="shared" ref="F143:G144" si="30">F144</f>
        <v>291954.10000000003</v>
      </c>
      <c r="G143" s="34">
        <f t="shared" si="30"/>
        <v>296536.7</v>
      </c>
    </row>
    <row r="144" spans="1:7" s="37" customFormat="1" ht="31.5">
      <c r="A144" s="4" t="s">
        <v>128</v>
      </c>
      <c r="B144" s="3" t="s">
        <v>177</v>
      </c>
      <c r="C144" s="3" t="s">
        <v>135</v>
      </c>
      <c r="D144" s="3" t="s">
        <v>178</v>
      </c>
      <c r="E144" s="3"/>
      <c r="F144" s="34">
        <f t="shared" si="30"/>
        <v>291954.10000000003</v>
      </c>
      <c r="G144" s="34">
        <f t="shared" si="30"/>
        <v>296536.7</v>
      </c>
    </row>
    <row r="145" spans="1:7" s="37" customFormat="1">
      <c r="A145" s="4" t="s">
        <v>57</v>
      </c>
      <c r="B145" s="3" t="s">
        <v>177</v>
      </c>
      <c r="C145" s="3" t="s">
        <v>135</v>
      </c>
      <c r="D145" s="3" t="s">
        <v>179</v>
      </c>
      <c r="E145" s="3"/>
      <c r="F145" s="34">
        <f>F146+F149+F152</f>
        <v>291954.10000000003</v>
      </c>
      <c r="G145" s="34">
        <f>G146+G149+G152</f>
        <v>296536.7</v>
      </c>
    </row>
    <row r="146" spans="1:7" s="37" customFormat="1">
      <c r="A146" s="4" t="s">
        <v>7</v>
      </c>
      <c r="B146" s="3" t="s">
        <v>177</v>
      </c>
      <c r="C146" s="3" t="s">
        <v>135</v>
      </c>
      <c r="D146" s="3" t="s">
        <v>180</v>
      </c>
      <c r="E146" s="3"/>
      <c r="F146" s="34">
        <f t="shared" ref="F146:G147" si="31">F147</f>
        <v>89910.1</v>
      </c>
      <c r="G146" s="34">
        <f t="shared" si="31"/>
        <v>89910.1</v>
      </c>
    </row>
    <row r="147" spans="1:7" s="37" customFormat="1" ht="31.5">
      <c r="A147" s="4" t="s">
        <v>58</v>
      </c>
      <c r="B147" s="3" t="s">
        <v>177</v>
      </c>
      <c r="C147" s="3" t="s">
        <v>135</v>
      </c>
      <c r="D147" s="3" t="s">
        <v>180</v>
      </c>
      <c r="E147" s="3" t="s">
        <v>181</v>
      </c>
      <c r="F147" s="34">
        <f t="shared" si="31"/>
        <v>89910.1</v>
      </c>
      <c r="G147" s="34">
        <f t="shared" si="31"/>
        <v>89910.1</v>
      </c>
    </row>
    <row r="148" spans="1:7" s="37" customFormat="1">
      <c r="A148" s="4" t="s">
        <v>34</v>
      </c>
      <c r="B148" s="3" t="s">
        <v>177</v>
      </c>
      <c r="C148" s="3" t="s">
        <v>135</v>
      </c>
      <c r="D148" s="3" t="s">
        <v>180</v>
      </c>
      <c r="E148" s="3" t="s">
        <v>182</v>
      </c>
      <c r="F148" s="34">
        <v>89910.1</v>
      </c>
      <c r="G148" s="34">
        <v>89910.1</v>
      </c>
    </row>
    <row r="149" spans="1:7" s="37" customFormat="1" ht="63">
      <c r="A149" s="8" t="s">
        <v>275</v>
      </c>
      <c r="B149" s="3" t="s">
        <v>177</v>
      </c>
      <c r="C149" s="3" t="s">
        <v>135</v>
      </c>
      <c r="D149" s="3" t="s">
        <v>183</v>
      </c>
      <c r="E149" s="3"/>
      <c r="F149" s="34">
        <f t="shared" ref="F149:G150" si="32">F150</f>
        <v>196946.6</v>
      </c>
      <c r="G149" s="34">
        <f t="shared" si="32"/>
        <v>201391.6</v>
      </c>
    </row>
    <row r="150" spans="1:7" s="37" customFormat="1" ht="31.5">
      <c r="A150" s="4" t="s">
        <v>58</v>
      </c>
      <c r="B150" s="3" t="s">
        <v>177</v>
      </c>
      <c r="C150" s="3" t="s">
        <v>135</v>
      </c>
      <c r="D150" s="3" t="s">
        <v>183</v>
      </c>
      <c r="E150" s="3" t="s">
        <v>181</v>
      </c>
      <c r="F150" s="34">
        <f t="shared" si="32"/>
        <v>196946.6</v>
      </c>
      <c r="G150" s="34">
        <f t="shared" si="32"/>
        <v>201391.6</v>
      </c>
    </row>
    <row r="151" spans="1:7" s="37" customFormat="1">
      <c r="A151" s="4" t="s">
        <v>34</v>
      </c>
      <c r="B151" s="3" t="s">
        <v>177</v>
      </c>
      <c r="C151" s="3" t="s">
        <v>135</v>
      </c>
      <c r="D151" s="3" t="s">
        <v>183</v>
      </c>
      <c r="E151" s="3" t="s">
        <v>182</v>
      </c>
      <c r="F151" s="34">
        <v>196946.6</v>
      </c>
      <c r="G151" s="34">
        <v>201391.6</v>
      </c>
    </row>
    <row r="152" spans="1:7" s="37" customFormat="1" ht="110.25">
      <c r="A152" s="4" t="s">
        <v>231</v>
      </c>
      <c r="B152" s="3" t="s">
        <v>177</v>
      </c>
      <c r="C152" s="3" t="s">
        <v>135</v>
      </c>
      <c r="D152" s="3" t="s">
        <v>184</v>
      </c>
      <c r="E152" s="3"/>
      <c r="F152" s="34">
        <f t="shared" ref="F152:G153" si="33">F153</f>
        <v>5097.3999999999996</v>
      </c>
      <c r="G152" s="34">
        <f t="shared" si="33"/>
        <v>5235</v>
      </c>
    </row>
    <row r="153" spans="1:7" s="37" customFormat="1" ht="31.5">
      <c r="A153" s="4" t="s">
        <v>58</v>
      </c>
      <c r="B153" s="3" t="s">
        <v>177</v>
      </c>
      <c r="C153" s="3" t="s">
        <v>135</v>
      </c>
      <c r="D153" s="3" t="s">
        <v>184</v>
      </c>
      <c r="E153" s="3" t="s">
        <v>181</v>
      </c>
      <c r="F153" s="34">
        <f t="shared" si="33"/>
        <v>5097.3999999999996</v>
      </c>
      <c r="G153" s="34">
        <f t="shared" si="33"/>
        <v>5235</v>
      </c>
    </row>
    <row r="154" spans="1:7" s="37" customFormat="1">
      <c r="A154" s="4" t="s">
        <v>34</v>
      </c>
      <c r="B154" s="3" t="s">
        <v>177</v>
      </c>
      <c r="C154" s="3" t="s">
        <v>135</v>
      </c>
      <c r="D154" s="3" t="s">
        <v>184</v>
      </c>
      <c r="E154" s="3" t="s">
        <v>182</v>
      </c>
      <c r="F154" s="34">
        <v>5097.3999999999996</v>
      </c>
      <c r="G154" s="34">
        <v>5235</v>
      </c>
    </row>
    <row r="155" spans="1:7" s="37" customFormat="1">
      <c r="A155" s="4" t="s">
        <v>8</v>
      </c>
      <c r="B155" s="3" t="s">
        <v>177</v>
      </c>
      <c r="C155" s="3" t="s">
        <v>136</v>
      </c>
      <c r="D155" s="3"/>
      <c r="E155" s="3"/>
      <c r="F155" s="34">
        <f t="shared" ref="F155:G156" si="34">F156</f>
        <v>591448.80000000005</v>
      </c>
      <c r="G155" s="34">
        <f t="shared" si="34"/>
        <v>600735.9</v>
      </c>
    </row>
    <row r="156" spans="1:7" s="37" customFormat="1" ht="31.5">
      <c r="A156" s="4" t="s">
        <v>128</v>
      </c>
      <c r="B156" s="3" t="s">
        <v>177</v>
      </c>
      <c r="C156" s="3" t="s">
        <v>136</v>
      </c>
      <c r="D156" s="3" t="s">
        <v>178</v>
      </c>
      <c r="E156" s="3"/>
      <c r="F156" s="34">
        <f t="shared" si="34"/>
        <v>591448.80000000005</v>
      </c>
      <c r="G156" s="34">
        <f t="shared" si="34"/>
        <v>600735.9</v>
      </c>
    </row>
    <row r="157" spans="1:7" s="37" customFormat="1" ht="31.5">
      <c r="A157" s="4" t="s">
        <v>121</v>
      </c>
      <c r="B157" s="3" t="s">
        <v>177</v>
      </c>
      <c r="C157" s="3" t="s">
        <v>136</v>
      </c>
      <c r="D157" s="3" t="s">
        <v>185</v>
      </c>
      <c r="E157" s="3"/>
      <c r="F157" s="34">
        <f>F158+F167+F164++F170+F161+F173</f>
        <v>591448.80000000005</v>
      </c>
      <c r="G157" s="34">
        <f>G158+G167+G164++G170+G161+G173</f>
        <v>600735.9</v>
      </c>
    </row>
    <row r="158" spans="1:7" s="37" customFormat="1" ht="31.5">
      <c r="A158" s="4" t="s">
        <v>59</v>
      </c>
      <c r="B158" s="3" t="s">
        <v>177</v>
      </c>
      <c r="C158" s="3" t="s">
        <v>136</v>
      </c>
      <c r="D158" s="3" t="s">
        <v>186</v>
      </c>
      <c r="E158" s="3"/>
      <c r="F158" s="34">
        <f t="shared" ref="F158:G159" si="35">F159</f>
        <v>170046.8</v>
      </c>
      <c r="G158" s="34">
        <f t="shared" si="35"/>
        <v>170046.8</v>
      </c>
    </row>
    <row r="159" spans="1:7" s="37" customFormat="1" ht="31.5">
      <c r="A159" s="4" t="s">
        <v>58</v>
      </c>
      <c r="B159" s="3" t="s">
        <v>177</v>
      </c>
      <c r="C159" s="3" t="s">
        <v>136</v>
      </c>
      <c r="D159" s="3" t="s">
        <v>186</v>
      </c>
      <c r="E159" s="3" t="s">
        <v>181</v>
      </c>
      <c r="F159" s="34">
        <f t="shared" si="35"/>
        <v>170046.8</v>
      </c>
      <c r="G159" s="34">
        <f t="shared" si="35"/>
        <v>170046.8</v>
      </c>
    </row>
    <row r="160" spans="1:7" s="37" customFormat="1">
      <c r="A160" s="4" t="s">
        <v>34</v>
      </c>
      <c r="B160" s="3" t="s">
        <v>177</v>
      </c>
      <c r="C160" s="3" t="s">
        <v>136</v>
      </c>
      <c r="D160" s="3" t="s">
        <v>186</v>
      </c>
      <c r="E160" s="3" t="s">
        <v>182</v>
      </c>
      <c r="F160" s="34">
        <v>170046.8</v>
      </c>
      <c r="G160" s="34">
        <v>170046.8</v>
      </c>
    </row>
    <row r="161" spans="1:7" s="37" customFormat="1" ht="78.75">
      <c r="A161" s="42" t="s">
        <v>105</v>
      </c>
      <c r="B161" s="3" t="s">
        <v>177</v>
      </c>
      <c r="C161" s="3" t="s">
        <v>136</v>
      </c>
      <c r="D161" s="3" t="s">
        <v>187</v>
      </c>
      <c r="E161" s="3"/>
      <c r="F161" s="34">
        <f>F162</f>
        <v>8100</v>
      </c>
      <c r="G161" s="34">
        <f>G162</f>
        <v>8100</v>
      </c>
    </row>
    <row r="162" spans="1:7" s="37" customFormat="1" ht="31.5">
      <c r="A162" s="4" t="s">
        <v>58</v>
      </c>
      <c r="B162" s="3" t="s">
        <v>177</v>
      </c>
      <c r="C162" s="3" t="s">
        <v>136</v>
      </c>
      <c r="D162" s="3" t="s">
        <v>187</v>
      </c>
      <c r="E162" s="3" t="s">
        <v>181</v>
      </c>
      <c r="F162" s="34">
        <f>F163</f>
        <v>8100</v>
      </c>
      <c r="G162" s="34">
        <f>G163</f>
        <v>8100</v>
      </c>
    </row>
    <row r="163" spans="1:7" s="37" customFormat="1">
      <c r="A163" s="4" t="s">
        <v>34</v>
      </c>
      <c r="B163" s="3" t="s">
        <v>177</v>
      </c>
      <c r="C163" s="3" t="s">
        <v>136</v>
      </c>
      <c r="D163" s="3" t="s">
        <v>187</v>
      </c>
      <c r="E163" s="3" t="s">
        <v>182</v>
      </c>
      <c r="F163" s="34">
        <v>8100</v>
      </c>
      <c r="G163" s="34">
        <v>8100</v>
      </c>
    </row>
    <row r="164" spans="1:7" s="37" customFormat="1" ht="47.25">
      <c r="A164" s="43" t="s">
        <v>125</v>
      </c>
      <c r="B164" s="3" t="s">
        <v>177</v>
      </c>
      <c r="C164" s="3" t="s">
        <v>136</v>
      </c>
      <c r="D164" s="3" t="s">
        <v>188</v>
      </c>
      <c r="E164" s="3"/>
      <c r="F164" s="34">
        <f t="shared" ref="F164:G165" si="36">F165</f>
        <v>3405.4</v>
      </c>
      <c r="G164" s="34">
        <f t="shared" si="36"/>
        <v>3497.3</v>
      </c>
    </row>
    <row r="165" spans="1:7" s="37" customFormat="1" ht="31.5">
      <c r="A165" s="4" t="s">
        <v>58</v>
      </c>
      <c r="B165" s="3" t="s">
        <v>177</v>
      </c>
      <c r="C165" s="3" t="s">
        <v>136</v>
      </c>
      <c r="D165" s="3" t="s">
        <v>189</v>
      </c>
      <c r="E165" s="3" t="s">
        <v>181</v>
      </c>
      <c r="F165" s="34">
        <f t="shared" si="36"/>
        <v>3405.4</v>
      </c>
      <c r="G165" s="34">
        <f t="shared" si="36"/>
        <v>3497.3</v>
      </c>
    </row>
    <row r="166" spans="1:7" s="37" customFormat="1">
      <c r="A166" s="4" t="s">
        <v>34</v>
      </c>
      <c r="B166" s="3" t="s">
        <v>177</v>
      </c>
      <c r="C166" s="3" t="s">
        <v>136</v>
      </c>
      <c r="D166" s="3" t="s">
        <v>189</v>
      </c>
      <c r="E166" s="3" t="s">
        <v>182</v>
      </c>
      <c r="F166" s="34">
        <v>3405.4</v>
      </c>
      <c r="G166" s="34">
        <v>3497.3</v>
      </c>
    </row>
    <row r="167" spans="1:7" s="37" customFormat="1" ht="94.5">
      <c r="A167" s="8" t="s">
        <v>276</v>
      </c>
      <c r="B167" s="3" t="s">
        <v>177</v>
      </c>
      <c r="C167" s="3" t="s">
        <v>136</v>
      </c>
      <c r="D167" s="3" t="s">
        <v>277</v>
      </c>
      <c r="E167" s="3"/>
      <c r="F167" s="34">
        <f t="shared" ref="F167:G168" si="37">F168</f>
        <v>405633.9</v>
      </c>
      <c r="G167" s="34">
        <f t="shared" si="37"/>
        <v>414714</v>
      </c>
    </row>
    <row r="168" spans="1:7" s="37" customFormat="1" ht="31.5">
      <c r="A168" s="4" t="s">
        <v>58</v>
      </c>
      <c r="B168" s="3" t="s">
        <v>177</v>
      </c>
      <c r="C168" s="3" t="s">
        <v>136</v>
      </c>
      <c r="D168" s="3" t="s">
        <v>277</v>
      </c>
      <c r="E168" s="3" t="s">
        <v>181</v>
      </c>
      <c r="F168" s="34">
        <f t="shared" si="37"/>
        <v>405633.9</v>
      </c>
      <c r="G168" s="34">
        <f t="shared" si="37"/>
        <v>414714</v>
      </c>
    </row>
    <row r="169" spans="1:7" s="37" customFormat="1">
      <c r="A169" s="4" t="s">
        <v>34</v>
      </c>
      <c r="B169" s="3" t="s">
        <v>177</v>
      </c>
      <c r="C169" s="3" t="s">
        <v>136</v>
      </c>
      <c r="D169" s="3" t="s">
        <v>277</v>
      </c>
      <c r="E169" s="3" t="s">
        <v>182</v>
      </c>
      <c r="F169" s="34">
        <v>405633.9</v>
      </c>
      <c r="G169" s="34">
        <v>414714</v>
      </c>
    </row>
    <row r="170" spans="1:7" s="37" customFormat="1" ht="47.25">
      <c r="A170" s="4" t="s">
        <v>101</v>
      </c>
      <c r="B170" s="3" t="s">
        <v>177</v>
      </c>
      <c r="C170" s="3" t="s">
        <v>136</v>
      </c>
      <c r="D170" s="3" t="s">
        <v>190</v>
      </c>
      <c r="E170" s="3"/>
      <c r="F170" s="34">
        <f t="shared" ref="F170:G171" si="38">F171</f>
        <v>2014.8</v>
      </c>
      <c r="G170" s="34">
        <f t="shared" si="38"/>
        <v>2069.1999999999998</v>
      </c>
    </row>
    <row r="171" spans="1:7" s="37" customFormat="1" ht="31.5">
      <c r="A171" s="4" t="s">
        <v>58</v>
      </c>
      <c r="B171" s="3" t="s">
        <v>177</v>
      </c>
      <c r="C171" s="3" t="s">
        <v>136</v>
      </c>
      <c r="D171" s="3" t="s">
        <v>190</v>
      </c>
      <c r="E171" s="3" t="s">
        <v>181</v>
      </c>
      <c r="F171" s="34">
        <f t="shared" si="38"/>
        <v>2014.8</v>
      </c>
      <c r="G171" s="34">
        <f t="shared" si="38"/>
        <v>2069.1999999999998</v>
      </c>
    </row>
    <row r="172" spans="1:7" s="37" customFormat="1">
      <c r="A172" s="4" t="s">
        <v>34</v>
      </c>
      <c r="B172" s="3" t="s">
        <v>177</v>
      </c>
      <c r="C172" s="3" t="s">
        <v>136</v>
      </c>
      <c r="D172" s="3" t="s">
        <v>190</v>
      </c>
      <c r="E172" s="3" t="s">
        <v>182</v>
      </c>
      <c r="F172" s="34">
        <v>2014.8</v>
      </c>
      <c r="G172" s="34">
        <v>2069.1999999999998</v>
      </c>
    </row>
    <row r="173" spans="1:7" s="37" customFormat="1" ht="78.75">
      <c r="A173" s="4" t="s">
        <v>232</v>
      </c>
      <c r="B173" s="3" t="s">
        <v>177</v>
      </c>
      <c r="C173" s="3" t="s">
        <v>136</v>
      </c>
      <c r="D173" s="3" t="s">
        <v>191</v>
      </c>
      <c r="E173" s="3"/>
      <c r="F173" s="34">
        <f t="shared" ref="F173:G174" si="39">F174</f>
        <v>2247.9</v>
      </c>
      <c r="G173" s="34">
        <f t="shared" si="39"/>
        <v>2308.6</v>
      </c>
    </row>
    <row r="174" spans="1:7" s="37" customFormat="1" ht="31.5">
      <c r="A174" s="4" t="s">
        <v>58</v>
      </c>
      <c r="B174" s="3" t="s">
        <v>177</v>
      </c>
      <c r="C174" s="3" t="s">
        <v>136</v>
      </c>
      <c r="D174" s="3" t="s">
        <v>191</v>
      </c>
      <c r="E174" s="3" t="s">
        <v>181</v>
      </c>
      <c r="F174" s="34">
        <f t="shared" si="39"/>
        <v>2247.9</v>
      </c>
      <c r="G174" s="34">
        <f t="shared" si="39"/>
        <v>2308.6</v>
      </c>
    </row>
    <row r="175" spans="1:7" s="37" customFormat="1">
      <c r="A175" s="4" t="s">
        <v>34</v>
      </c>
      <c r="B175" s="3" t="s">
        <v>177</v>
      </c>
      <c r="C175" s="3" t="s">
        <v>136</v>
      </c>
      <c r="D175" s="3" t="s">
        <v>191</v>
      </c>
      <c r="E175" s="3" t="s">
        <v>182</v>
      </c>
      <c r="F175" s="34">
        <v>2247.9</v>
      </c>
      <c r="G175" s="34">
        <v>2308.6</v>
      </c>
    </row>
    <row r="176" spans="1:7" s="37" customFormat="1">
      <c r="A176" s="4" t="s">
        <v>65</v>
      </c>
      <c r="B176" s="3" t="s">
        <v>177</v>
      </c>
      <c r="C176" s="3" t="s">
        <v>139</v>
      </c>
      <c r="D176" s="3"/>
      <c r="E176" s="3"/>
      <c r="F176" s="34">
        <f t="shared" ref="F176:G176" si="40">F177+F192</f>
        <v>70346.2</v>
      </c>
      <c r="G176" s="34">
        <f t="shared" si="40"/>
        <v>70603.899999999994</v>
      </c>
    </row>
    <row r="177" spans="1:7" s="37" customFormat="1" ht="31.5">
      <c r="A177" s="4" t="s">
        <v>128</v>
      </c>
      <c r="B177" s="3" t="s">
        <v>177</v>
      </c>
      <c r="C177" s="3" t="s">
        <v>139</v>
      </c>
      <c r="D177" s="3" t="s">
        <v>178</v>
      </c>
      <c r="E177" s="3"/>
      <c r="F177" s="34">
        <f t="shared" ref="F177:G177" si="41">F178</f>
        <v>70296.2</v>
      </c>
      <c r="G177" s="34">
        <f t="shared" si="41"/>
        <v>70553.899999999994</v>
      </c>
    </row>
    <row r="178" spans="1:7" s="37" customFormat="1" ht="47.25">
      <c r="A178" s="4" t="s">
        <v>268</v>
      </c>
      <c r="B178" s="3" t="s">
        <v>177</v>
      </c>
      <c r="C178" s="3" t="s">
        <v>139</v>
      </c>
      <c r="D178" s="3" t="s">
        <v>192</v>
      </c>
      <c r="E178" s="3"/>
      <c r="F178" s="34">
        <f t="shared" ref="F178:G178" si="42">F179+F189+F182</f>
        <v>70296.2</v>
      </c>
      <c r="G178" s="34">
        <f t="shared" si="42"/>
        <v>70553.899999999994</v>
      </c>
    </row>
    <row r="179" spans="1:7" s="37" customFormat="1">
      <c r="A179" s="4" t="s">
        <v>9</v>
      </c>
      <c r="B179" s="3" t="s">
        <v>177</v>
      </c>
      <c r="C179" s="3" t="s">
        <v>139</v>
      </c>
      <c r="D179" s="3" t="s">
        <v>193</v>
      </c>
      <c r="E179" s="3"/>
      <c r="F179" s="34">
        <f t="shared" ref="F179:G180" si="43">F180</f>
        <v>52083.4</v>
      </c>
      <c r="G179" s="34">
        <f t="shared" si="43"/>
        <v>51734.2</v>
      </c>
    </row>
    <row r="180" spans="1:7" s="37" customFormat="1" ht="31.5">
      <c r="A180" s="4" t="s">
        <v>58</v>
      </c>
      <c r="B180" s="3" t="s">
        <v>177</v>
      </c>
      <c r="C180" s="3" t="s">
        <v>139</v>
      </c>
      <c r="D180" s="3" t="s">
        <v>193</v>
      </c>
      <c r="E180" s="3" t="s">
        <v>181</v>
      </c>
      <c r="F180" s="34">
        <f t="shared" si="43"/>
        <v>52083.4</v>
      </c>
      <c r="G180" s="34">
        <f t="shared" si="43"/>
        <v>51734.2</v>
      </c>
    </row>
    <row r="181" spans="1:7" s="37" customFormat="1">
      <c r="A181" s="4" t="s">
        <v>34</v>
      </c>
      <c r="B181" s="3" t="s">
        <v>177</v>
      </c>
      <c r="C181" s="3" t="s">
        <v>139</v>
      </c>
      <c r="D181" s="3" t="s">
        <v>193</v>
      </c>
      <c r="E181" s="3" t="s">
        <v>182</v>
      </c>
      <c r="F181" s="34">
        <v>52083.4</v>
      </c>
      <c r="G181" s="34">
        <v>51734.2</v>
      </c>
    </row>
    <row r="182" spans="1:7" s="37" customFormat="1" ht="47.25">
      <c r="A182" s="4" t="s">
        <v>81</v>
      </c>
      <c r="B182" s="3" t="s">
        <v>177</v>
      </c>
      <c r="C182" s="3" t="s">
        <v>139</v>
      </c>
      <c r="D182" s="3" t="s">
        <v>194</v>
      </c>
      <c r="E182" s="3"/>
      <c r="F182" s="34">
        <f>F183+F187</f>
        <v>9596.5</v>
      </c>
      <c r="G182" s="34">
        <f>G183+G187</f>
        <v>9970.7999999999993</v>
      </c>
    </row>
    <row r="183" spans="1:7" s="37" customFormat="1" ht="31.5">
      <c r="A183" s="4" t="s">
        <v>58</v>
      </c>
      <c r="B183" s="3" t="s">
        <v>177</v>
      </c>
      <c r="C183" s="3" t="s">
        <v>139</v>
      </c>
      <c r="D183" s="3" t="s">
        <v>194</v>
      </c>
      <c r="E183" s="3" t="s">
        <v>181</v>
      </c>
      <c r="F183" s="34">
        <f>F184+F185+F186</f>
        <v>9496.5</v>
      </c>
      <c r="G183" s="34">
        <f>G184+G185+G186</f>
        <v>9870.7999999999993</v>
      </c>
    </row>
    <row r="184" spans="1:7" s="37" customFormat="1">
      <c r="A184" s="4" t="s">
        <v>34</v>
      </c>
      <c r="B184" s="3" t="s">
        <v>177</v>
      </c>
      <c r="C184" s="3" t="s">
        <v>139</v>
      </c>
      <c r="D184" s="3" t="s">
        <v>194</v>
      </c>
      <c r="E184" s="3" t="s">
        <v>182</v>
      </c>
      <c r="F184" s="34">
        <v>9296.5</v>
      </c>
      <c r="G184" s="34">
        <v>9670.7999999999993</v>
      </c>
    </row>
    <row r="185" spans="1:7" s="37" customFormat="1">
      <c r="A185" s="4" t="s">
        <v>35</v>
      </c>
      <c r="B185" s="3" t="s">
        <v>177</v>
      </c>
      <c r="C185" s="3" t="s">
        <v>139</v>
      </c>
      <c r="D185" s="3" t="s">
        <v>194</v>
      </c>
      <c r="E185" s="3" t="s">
        <v>195</v>
      </c>
      <c r="F185" s="34">
        <v>100</v>
      </c>
      <c r="G185" s="34">
        <v>100</v>
      </c>
    </row>
    <row r="186" spans="1:7" s="37" customFormat="1" ht="63">
      <c r="A186" s="4" t="s">
        <v>116</v>
      </c>
      <c r="B186" s="3" t="s">
        <v>177</v>
      </c>
      <c r="C186" s="3" t="s">
        <v>139</v>
      </c>
      <c r="D186" s="3" t="s">
        <v>194</v>
      </c>
      <c r="E186" s="3" t="s">
        <v>196</v>
      </c>
      <c r="F186" s="34">
        <v>100</v>
      </c>
      <c r="G186" s="34">
        <v>100</v>
      </c>
    </row>
    <row r="187" spans="1:7" s="37" customFormat="1">
      <c r="A187" s="4" t="s">
        <v>32</v>
      </c>
      <c r="B187" s="3" t="s">
        <v>177</v>
      </c>
      <c r="C187" s="3" t="s">
        <v>139</v>
      </c>
      <c r="D187" s="3" t="s">
        <v>194</v>
      </c>
      <c r="E187" s="3" t="s">
        <v>42</v>
      </c>
      <c r="F187" s="34">
        <f t="shared" ref="F187:G187" si="44">F188</f>
        <v>100</v>
      </c>
      <c r="G187" s="34">
        <f t="shared" si="44"/>
        <v>100</v>
      </c>
    </row>
    <row r="188" spans="1:7" s="37" customFormat="1" ht="47.25">
      <c r="A188" s="44" t="s">
        <v>103</v>
      </c>
      <c r="B188" s="3" t="s">
        <v>177</v>
      </c>
      <c r="C188" s="3" t="s">
        <v>139</v>
      </c>
      <c r="D188" s="3" t="s">
        <v>194</v>
      </c>
      <c r="E188" s="3" t="s">
        <v>43</v>
      </c>
      <c r="F188" s="34">
        <v>100</v>
      </c>
      <c r="G188" s="34">
        <v>100</v>
      </c>
    </row>
    <row r="189" spans="1:7" s="37" customFormat="1" ht="110.25">
      <c r="A189" s="4" t="s">
        <v>77</v>
      </c>
      <c r="B189" s="3" t="s">
        <v>177</v>
      </c>
      <c r="C189" s="3" t="s">
        <v>139</v>
      </c>
      <c r="D189" s="3" t="s">
        <v>197</v>
      </c>
      <c r="E189" s="3"/>
      <c r="F189" s="34">
        <f t="shared" ref="F189:G190" si="45">F190</f>
        <v>8616.2999999999993</v>
      </c>
      <c r="G189" s="34">
        <f t="shared" si="45"/>
        <v>8848.9</v>
      </c>
    </row>
    <row r="190" spans="1:7" s="37" customFormat="1" ht="31.5">
      <c r="A190" s="4" t="s">
        <v>58</v>
      </c>
      <c r="B190" s="3" t="s">
        <v>177</v>
      </c>
      <c r="C190" s="3" t="s">
        <v>139</v>
      </c>
      <c r="D190" s="3" t="s">
        <v>197</v>
      </c>
      <c r="E190" s="3" t="s">
        <v>181</v>
      </c>
      <c r="F190" s="34">
        <f t="shared" si="45"/>
        <v>8616.2999999999993</v>
      </c>
      <c r="G190" s="34">
        <f t="shared" si="45"/>
        <v>8848.9</v>
      </c>
    </row>
    <row r="191" spans="1:7" s="37" customFormat="1">
      <c r="A191" s="4" t="s">
        <v>34</v>
      </c>
      <c r="B191" s="3" t="s">
        <v>177</v>
      </c>
      <c r="C191" s="3" t="s">
        <v>139</v>
      </c>
      <c r="D191" s="3" t="s">
        <v>197</v>
      </c>
      <c r="E191" s="3" t="s">
        <v>182</v>
      </c>
      <c r="F191" s="34">
        <v>8616.2999999999993</v>
      </c>
      <c r="G191" s="34">
        <v>8848.9</v>
      </c>
    </row>
    <row r="192" spans="1:7" s="37" customFormat="1" ht="63">
      <c r="A192" s="4" t="s">
        <v>273</v>
      </c>
      <c r="B192" s="3" t="s">
        <v>177</v>
      </c>
      <c r="C192" s="3" t="s">
        <v>139</v>
      </c>
      <c r="D192" s="3" t="s">
        <v>150</v>
      </c>
      <c r="E192" s="3"/>
      <c r="F192" s="34">
        <f t="shared" ref="F192:G195" si="46">F193</f>
        <v>50</v>
      </c>
      <c r="G192" s="34">
        <f t="shared" si="46"/>
        <v>50</v>
      </c>
    </row>
    <row r="193" spans="1:7" s="37" customFormat="1">
      <c r="A193" s="45" t="s">
        <v>269</v>
      </c>
      <c r="B193" s="3" t="s">
        <v>177</v>
      </c>
      <c r="C193" s="3" t="s">
        <v>139</v>
      </c>
      <c r="D193" s="3" t="s">
        <v>198</v>
      </c>
      <c r="E193" s="3"/>
      <c r="F193" s="34">
        <f t="shared" si="46"/>
        <v>50</v>
      </c>
      <c r="G193" s="34">
        <f t="shared" si="46"/>
        <v>50</v>
      </c>
    </row>
    <row r="194" spans="1:7" s="37" customFormat="1">
      <c r="A194" s="46" t="s">
        <v>126</v>
      </c>
      <c r="B194" s="3" t="s">
        <v>177</v>
      </c>
      <c r="C194" s="3" t="s">
        <v>139</v>
      </c>
      <c r="D194" s="3" t="s">
        <v>199</v>
      </c>
      <c r="E194" s="3"/>
      <c r="F194" s="34">
        <f t="shared" si="46"/>
        <v>50</v>
      </c>
      <c r="G194" s="34">
        <f t="shared" si="46"/>
        <v>50</v>
      </c>
    </row>
    <row r="195" spans="1:7" s="37" customFormat="1" ht="31.5">
      <c r="A195" s="4" t="s">
        <v>58</v>
      </c>
      <c r="B195" s="3" t="s">
        <v>177</v>
      </c>
      <c r="C195" s="3" t="s">
        <v>139</v>
      </c>
      <c r="D195" s="3" t="s">
        <v>199</v>
      </c>
      <c r="E195" s="3" t="s">
        <v>181</v>
      </c>
      <c r="F195" s="34">
        <f t="shared" si="46"/>
        <v>50</v>
      </c>
      <c r="G195" s="34">
        <f t="shared" si="46"/>
        <v>50</v>
      </c>
    </row>
    <row r="196" spans="1:7" s="37" customFormat="1">
      <c r="A196" s="4" t="s">
        <v>34</v>
      </c>
      <c r="B196" s="3" t="s">
        <v>177</v>
      </c>
      <c r="C196" s="3" t="s">
        <v>139</v>
      </c>
      <c r="D196" s="3" t="s">
        <v>199</v>
      </c>
      <c r="E196" s="3" t="s">
        <v>182</v>
      </c>
      <c r="F196" s="34">
        <v>50</v>
      </c>
      <c r="G196" s="34">
        <v>50</v>
      </c>
    </row>
    <row r="197" spans="1:7" s="37" customFormat="1">
      <c r="A197" s="4" t="s">
        <v>68</v>
      </c>
      <c r="B197" s="3" t="s">
        <v>177</v>
      </c>
      <c r="C197" s="3" t="s">
        <v>174</v>
      </c>
      <c r="D197" s="3"/>
      <c r="E197" s="3"/>
      <c r="F197" s="34">
        <f>F198+F220</f>
        <v>27436.2</v>
      </c>
      <c r="G197" s="34">
        <f>G198+G220</f>
        <v>27542.500000000004</v>
      </c>
    </row>
    <row r="198" spans="1:7" s="37" customFormat="1" ht="31.5">
      <c r="A198" s="4" t="s">
        <v>128</v>
      </c>
      <c r="B198" s="3" t="s">
        <v>177</v>
      </c>
      <c r="C198" s="3" t="s">
        <v>174</v>
      </c>
      <c r="D198" s="3" t="s">
        <v>178</v>
      </c>
      <c r="E198" s="3"/>
      <c r="F198" s="34">
        <f t="shared" ref="F198:G198" si="47">F206+F199</f>
        <v>21610</v>
      </c>
      <c r="G198" s="34">
        <f t="shared" si="47"/>
        <v>21703.800000000003</v>
      </c>
    </row>
    <row r="199" spans="1:7" s="37" customFormat="1" ht="47.25">
      <c r="A199" s="4" t="s">
        <v>268</v>
      </c>
      <c r="B199" s="3" t="s">
        <v>177</v>
      </c>
      <c r="C199" s="3" t="s">
        <v>174</v>
      </c>
      <c r="D199" s="3" t="s">
        <v>192</v>
      </c>
      <c r="E199" s="3"/>
      <c r="F199" s="34">
        <f t="shared" ref="F199:G199" si="48">F203+F200</f>
        <v>3856.6</v>
      </c>
      <c r="G199" s="34">
        <f t="shared" si="48"/>
        <v>3950.4</v>
      </c>
    </row>
    <row r="200" spans="1:7" s="37" customFormat="1" ht="31.5">
      <c r="A200" s="4" t="s">
        <v>122</v>
      </c>
      <c r="B200" s="3" t="s">
        <v>177</v>
      </c>
      <c r="C200" s="3" t="s">
        <v>174</v>
      </c>
      <c r="D200" s="3" t="s">
        <v>200</v>
      </c>
      <c r="E200" s="3"/>
      <c r="F200" s="34">
        <f t="shared" ref="F200:G201" si="49">F201</f>
        <v>500</v>
      </c>
      <c r="G200" s="34">
        <f t="shared" si="49"/>
        <v>500</v>
      </c>
    </row>
    <row r="201" spans="1:7" s="37" customFormat="1" ht="31.5">
      <c r="A201" s="4" t="s">
        <v>58</v>
      </c>
      <c r="B201" s="3" t="s">
        <v>177</v>
      </c>
      <c r="C201" s="3" t="s">
        <v>174</v>
      </c>
      <c r="D201" s="3" t="s">
        <v>200</v>
      </c>
      <c r="E201" s="3" t="s">
        <v>181</v>
      </c>
      <c r="F201" s="34">
        <f t="shared" si="49"/>
        <v>500</v>
      </c>
      <c r="G201" s="34">
        <f t="shared" si="49"/>
        <v>500</v>
      </c>
    </row>
    <row r="202" spans="1:7" s="37" customFormat="1">
      <c r="A202" s="4" t="s">
        <v>34</v>
      </c>
      <c r="B202" s="3" t="s">
        <v>177</v>
      </c>
      <c r="C202" s="3" t="s">
        <v>174</v>
      </c>
      <c r="D202" s="3" t="s">
        <v>200</v>
      </c>
      <c r="E202" s="3" t="s">
        <v>182</v>
      </c>
      <c r="F202" s="34">
        <v>500</v>
      </c>
      <c r="G202" s="34">
        <v>500</v>
      </c>
    </row>
    <row r="203" spans="1:7" s="37" customFormat="1" ht="47.25">
      <c r="A203" s="4" t="s">
        <v>102</v>
      </c>
      <c r="B203" s="3" t="s">
        <v>177</v>
      </c>
      <c r="C203" s="3" t="s">
        <v>174</v>
      </c>
      <c r="D203" s="3" t="s">
        <v>201</v>
      </c>
      <c r="E203" s="3"/>
      <c r="F203" s="34">
        <f t="shared" ref="F203:G204" si="50">F204</f>
        <v>3356.6</v>
      </c>
      <c r="G203" s="34">
        <f t="shared" si="50"/>
        <v>3450.4</v>
      </c>
    </row>
    <row r="204" spans="1:7" s="37" customFormat="1" ht="31.5">
      <c r="A204" s="4" t="s">
        <v>58</v>
      </c>
      <c r="B204" s="3" t="s">
        <v>177</v>
      </c>
      <c r="C204" s="3" t="s">
        <v>174</v>
      </c>
      <c r="D204" s="3" t="s">
        <v>201</v>
      </c>
      <c r="E204" s="3" t="s">
        <v>181</v>
      </c>
      <c r="F204" s="34">
        <f t="shared" si="50"/>
        <v>3356.6</v>
      </c>
      <c r="G204" s="34">
        <f t="shared" si="50"/>
        <v>3450.4</v>
      </c>
    </row>
    <row r="205" spans="1:7" s="37" customFormat="1">
      <c r="A205" s="4" t="s">
        <v>34</v>
      </c>
      <c r="B205" s="3" t="s">
        <v>177</v>
      </c>
      <c r="C205" s="3" t="s">
        <v>174</v>
      </c>
      <c r="D205" s="3" t="s">
        <v>201</v>
      </c>
      <c r="E205" s="3" t="s">
        <v>182</v>
      </c>
      <c r="F205" s="34">
        <v>3356.6</v>
      </c>
      <c r="G205" s="34">
        <v>3450.4</v>
      </c>
    </row>
    <row r="206" spans="1:7" s="37" customFormat="1" ht="47.25">
      <c r="A206" s="4" t="s">
        <v>270</v>
      </c>
      <c r="B206" s="3" t="s">
        <v>177</v>
      </c>
      <c r="C206" s="3" t="s">
        <v>174</v>
      </c>
      <c r="D206" s="3" t="s">
        <v>202</v>
      </c>
      <c r="E206" s="3"/>
      <c r="F206" s="34">
        <f>F207+F215+F212</f>
        <v>17753.400000000001</v>
      </c>
      <c r="G206" s="34">
        <f>G207+G215+G212</f>
        <v>17753.400000000001</v>
      </c>
    </row>
    <row r="207" spans="1:7" s="37" customFormat="1" ht="31.5">
      <c r="A207" s="4" t="s">
        <v>71</v>
      </c>
      <c r="B207" s="3" t="s">
        <v>177</v>
      </c>
      <c r="C207" s="3" t="s">
        <v>174</v>
      </c>
      <c r="D207" s="3" t="s">
        <v>203</v>
      </c>
      <c r="E207" s="3"/>
      <c r="F207" s="34">
        <f t="shared" ref="F207:G207" si="51">F208+F210</f>
        <v>12015.300000000001</v>
      </c>
      <c r="G207" s="34">
        <f t="shared" si="51"/>
        <v>12015.300000000001</v>
      </c>
    </row>
    <row r="208" spans="1:7" s="37" customFormat="1" ht="63">
      <c r="A208" s="4" t="s">
        <v>51</v>
      </c>
      <c r="B208" s="3" t="s">
        <v>177</v>
      </c>
      <c r="C208" s="3" t="s">
        <v>174</v>
      </c>
      <c r="D208" s="3" t="s">
        <v>203</v>
      </c>
      <c r="E208" s="3" t="s">
        <v>137</v>
      </c>
      <c r="F208" s="34">
        <f t="shared" ref="F208:G208" si="52">F209</f>
        <v>10875.6</v>
      </c>
      <c r="G208" s="34">
        <f t="shared" si="52"/>
        <v>10875.6</v>
      </c>
    </row>
    <row r="209" spans="1:7" s="37" customFormat="1">
      <c r="A209" s="4" t="s">
        <v>107</v>
      </c>
      <c r="B209" s="3" t="s">
        <v>177</v>
      </c>
      <c r="C209" s="3" t="s">
        <v>174</v>
      </c>
      <c r="D209" s="3" t="s">
        <v>203</v>
      </c>
      <c r="E209" s="3" t="s">
        <v>168</v>
      </c>
      <c r="F209" s="34">
        <v>10875.6</v>
      </c>
      <c r="G209" s="34">
        <v>10875.6</v>
      </c>
    </row>
    <row r="210" spans="1:7" s="37" customFormat="1" ht="31.5">
      <c r="A210" s="4" t="s">
        <v>115</v>
      </c>
      <c r="B210" s="3" t="s">
        <v>177</v>
      </c>
      <c r="C210" s="3" t="s">
        <v>174</v>
      </c>
      <c r="D210" s="3" t="s">
        <v>203</v>
      </c>
      <c r="E210" s="3" t="s">
        <v>144</v>
      </c>
      <c r="F210" s="34">
        <f>F211</f>
        <v>1139.7</v>
      </c>
      <c r="G210" s="34">
        <f>G211</f>
        <v>1139.7</v>
      </c>
    </row>
    <row r="211" spans="1:7" s="37" customFormat="1" ht="31.5">
      <c r="A211" s="4" t="s">
        <v>53</v>
      </c>
      <c r="B211" s="3" t="s">
        <v>177</v>
      </c>
      <c r="C211" s="3" t="s">
        <v>174</v>
      </c>
      <c r="D211" s="3" t="s">
        <v>203</v>
      </c>
      <c r="E211" s="3" t="s">
        <v>145</v>
      </c>
      <c r="F211" s="34">
        <v>1139.7</v>
      </c>
      <c r="G211" s="34">
        <v>1139.7</v>
      </c>
    </row>
    <row r="212" spans="1:7" s="37" customFormat="1">
      <c r="A212" s="4" t="s">
        <v>1</v>
      </c>
      <c r="B212" s="3" t="s">
        <v>177</v>
      </c>
      <c r="C212" s="3" t="s">
        <v>174</v>
      </c>
      <c r="D212" s="3" t="s">
        <v>204</v>
      </c>
      <c r="E212" s="3"/>
      <c r="F212" s="34">
        <f>F213</f>
        <v>5697.1</v>
      </c>
      <c r="G212" s="34">
        <f>G213</f>
        <v>5697.1</v>
      </c>
    </row>
    <row r="213" spans="1:7" s="37" customFormat="1" ht="63">
      <c r="A213" s="4" t="s">
        <v>51</v>
      </c>
      <c r="B213" s="3" t="s">
        <v>177</v>
      </c>
      <c r="C213" s="3" t="s">
        <v>174</v>
      </c>
      <c r="D213" s="3" t="s">
        <v>204</v>
      </c>
      <c r="E213" s="3" t="s">
        <v>137</v>
      </c>
      <c r="F213" s="34">
        <f>F214</f>
        <v>5697.1</v>
      </c>
      <c r="G213" s="34">
        <f>G214</f>
        <v>5697.1</v>
      </c>
    </row>
    <row r="214" spans="1:7" s="37" customFormat="1" ht="31.5">
      <c r="A214" s="4" t="s">
        <v>52</v>
      </c>
      <c r="B214" s="3" t="s">
        <v>177</v>
      </c>
      <c r="C214" s="3" t="s">
        <v>174</v>
      </c>
      <c r="D214" s="3" t="s">
        <v>204</v>
      </c>
      <c r="E214" s="3" t="s">
        <v>138</v>
      </c>
      <c r="F214" s="34">
        <v>5697.1</v>
      </c>
      <c r="G214" s="34">
        <v>5697.1</v>
      </c>
    </row>
    <row r="215" spans="1:7" s="37" customFormat="1">
      <c r="A215" s="4" t="s">
        <v>124</v>
      </c>
      <c r="B215" s="3" t="s">
        <v>177</v>
      </c>
      <c r="C215" s="3" t="s">
        <v>174</v>
      </c>
      <c r="D215" s="3" t="s">
        <v>205</v>
      </c>
      <c r="E215" s="3"/>
      <c r="F215" s="34">
        <f t="shared" ref="F215:G215" si="53">F216+F218</f>
        <v>41</v>
      </c>
      <c r="G215" s="34">
        <f t="shared" si="53"/>
        <v>41</v>
      </c>
    </row>
    <row r="216" spans="1:7" s="37" customFormat="1" ht="63">
      <c r="A216" s="4" t="s">
        <v>51</v>
      </c>
      <c r="B216" s="3" t="s">
        <v>177</v>
      </c>
      <c r="C216" s="3" t="s">
        <v>174</v>
      </c>
      <c r="D216" s="3" t="s">
        <v>205</v>
      </c>
      <c r="E216" s="3" t="s">
        <v>137</v>
      </c>
      <c r="F216" s="34">
        <f t="shared" ref="F216:G216" si="54">F217</f>
        <v>31</v>
      </c>
      <c r="G216" s="34">
        <f t="shared" si="54"/>
        <v>31</v>
      </c>
    </row>
    <row r="217" spans="1:7" s="37" customFormat="1">
      <c r="A217" s="4" t="s">
        <v>107</v>
      </c>
      <c r="B217" s="3" t="s">
        <v>177</v>
      </c>
      <c r="C217" s="3" t="s">
        <v>174</v>
      </c>
      <c r="D217" s="3" t="s">
        <v>205</v>
      </c>
      <c r="E217" s="3" t="s">
        <v>168</v>
      </c>
      <c r="F217" s="34">
        <v>31</v>
      </c>
      <c r="G217" s="34">
        <v>31</v>
      </c>
    </row>
    <row r="218" spans="1:7" s="37" customFormat="1" ht="31.5">
      <c r="A218" s="4" t="s">
        <v>115</v>
      </c>
      <c r="B218" s="3" t="s">
        <v>177</v>
      </c>
      <c r="C218" s="3" t="s">
        <v>174</v>
      </c>
      <c r="D218" s="3" t="s">
        <v>205</v>
      </c>
      <c r="E218" s="3" t="s">
        <v>144</v>
      </c>
      <c r="F218" s="34">
        <f t="shared" ref="F218:G218" si="55">F219</f>
        <v>10</v>
      </c>
      <c r="G218" s="34">
        <f t="shared" si="55"/>
        <v>10</v>
      </c>
    </row>
    <row r="219" spans="1:7" s="37" customFormat="1" ht="31.5">
      <c r="A219" s="4" t="s">
        <v>53</v>
      </c>
      <c r="B219" s="3" t="s">
        <v>177</v>
      </c>
      <c r="C219" s="3" t="s">
        <v>174</v>
      </c>
      <c r="D219" s="3" t="s">
        <v>205</v>
      </c>
      <c r="E219" s="3" t="s">
        <v>145</v>
      </c>
      <c r="F219" s="34">
        <v>10</v>
      </c>
      <c r="G219" s="34">
        <v>10</v>
      </c>
    </row>
    <row r="220" spans="1:7" s="37" customFormat="1" ht="31.5">
      <c r="A220" s="4" t="s">
        <v>130</v>
      </c>
      <c r="B220" s="3" t="s">
        <v>177</v>
      </c>
      <c r="C220" s="3" t="s">
        <v>174</v>
      </c>
      <c r="D220" s="3" t="s">
        <v>206</v>
      </c>
      <c r="E220" s="3"/>
      <c r="F220" s="34">
        <f t="shared" ref="F220:G221" si="56">F221</f>
        <v>5826.2</v>
      </c>
      <c r="G220" s="34">
        <f t="shared" si="56"/>
        <v>5838.7</v>
      </c>
    </row>
    <row r="221" spans="1:7" s="37" customFormat="1" ht="31.5">
      <c r="A221" s="4" t="s">
        <v>69</v>
      </c>
      <c r="B221" s="3" t="s">
        <v>177</v>
      </c>
      <c r="C221" s="3" t="s">
        <v>174</v>
      </c>
      <c r="D221" s="3" t="s">
        <v>207</v>
      </c>
      <c r="E221" s="3"/>
      <c r="F221" s="34">
        <f t="shared" si="56"/>
        <v>5826.2</v>
      </c>
      <c r="G221" s="34">
        <f t="shared" si="56"/>
        <v>5838.7</v>
      </c>
    </row>
    <row r="222" spans="1:7" s="37" customFormat="1" ht="47.25">
      <c r="A222" s="4" t="s">
        <v>25</v>
      </c>
      <c r="B222" s="3" t="s">
        <v>177</v>
      </c>
      <c r="C222" s="3" t="s">
        <v>174</v>
      </c>
      <c r="D222" s="3" t="s">
        <v>208</v>
      </c>
      <c r="E222" s="3"/>
      <c r="F222" s="34">
        <f t="shared" ref="F222:G222" si="57">F223+F225</f>
        <v>5826.2</v>
      </c>
      <c r="G222" s="34">
        <f t="shared" si="57"/>
        <v>5838.7</v>
      </c>
    </row>
    <row r="223" spans="1:7" s="37" customFormat="1" ht="63">
      <c r="A223" s="4" t="s">
        <v>51</v>
      </c>
      <c r="B223" s="3" t="s">
        <v>177</v>
      </c>
      <c r="C223" s="3" t="s">
        <v>174</v>
      </c>
      <c r="D223" s="3" t="s">
        <v>208</v>
      </c>
      <c r="E223" s="3" t="s">
        <v>137</v>
      </c>
      <c r="F223" s="34">
        <f t="shared" ref="F223:G223" si="58">F224</f>
        <v>5474.2</v>
      </c>
      <c r="G223" s="34">
        <f t="shared" si="58"/>
        <v>5486.7</v>
      </c>
    </row>
    <row r="224" spans="1:7" s="37" customFormat="1" ht="31.5">
      <c r="A224" s="4" t="s">
        <v>52</v>
      </c>
      <c r="B224" s="3" t="s">
        <v>177</v>
      </c>
      <c r="C224" s="3" t="s">
        <v>174</v>
      </c>
      <c r="D224" s="3" t="s">
        <v>208</v>
      </c>
      <c r="E224" s="3" t="s">
        <v>138</v>
      </c>
      <c r="F224" s="34">
        <v>5474.2</v>
      </c>
      <c r="G224" s="34">
        <v>5486.7</v>
      </c>
    </row>
    <row r="225" spans="1:7" s="37" customFormat="1" ht="31.5">
      <c r="A225" s="4" t="s">
        <v>115</v>
      </c>
      <c r="B225" s="3" t="s">
        <v>177</v>
      </c>
      <c r="C225" s="3" t="s">
        <v>174</v>
      </c>
      <c r="D225" s="3" t="s">
        <v>208</v>
      </c>
      <c r="E225" s="3" t="s">
        <v>144</v>
      </c>
      <c r="F225" s="34">
        <f t="shared" ref="F225:G225" si="59">F226</f>
        <v>352</v>
      </c>
      <c r="G225" s="34">
        <f t="shared" si="59"/>
        <v>352</v>
      </c>
    </row>
    <row r="226" spans="1:7" s="37" customFormat="1" ht="31.5">
      <c r="A226" s="4" t="s">
        <v>53</v>
      </c>
      <c r="B226" s="3" t="s">
        <v>177</v>
      </c>
      <c r="C226" s="3" t="s">
        <v>174</v>
      </c>
      <c r="D226" s="3" t="s">
        <v>208</v>
      </c>
      <c r="E226" s="3" t="s">
        <v>145</v>
      </c>
      <c r="F226" s="34">
        <v>352</v>
      </c>
      <c r="G226" s="34">
        <v>352</v>
      </c>
    </row>
    <row r="227" spans="1:7" s="37" customFormat="1">
      <c r="A227" s="4" t="s">
        <v>113</v>
      </c>
      <c r="B227" s="3" t="s">
        <v>209</v>
      </c>
      <c r="C227" s="3"/>
      <c r="D227" s="3"/>
      <c r="E227" s="3"/>
      <c r="F227" s="34">
        <f t="shared" ref="F227:G229" si="60">F228</f>
        <v>35616.199999999997</v>
      </c>
      <c r="G227" s="34">
        <f t="shared" si="60"/>
        <v>35616.199999999997</v>
      </c>
    </row>
    <row r="228" spans="1:7" s="37" customFormat="1">
      <c r="A228" s="4" t="s">
        <v>64</v>
      </c>
      <c r="B228" s="3" t="s">
        <v>209</v>
      </c>
      <c r="C228" s="3" t="s">
        <v>135</v>
      </c>
      <c r="D228" s="3"/>
      <c r="E228" s="3"/>
      <c r="F228" s="34">
        <f t="shared" si="60"/>
        <v>35616.199999999997</v>
      </c>
      <c r="G228" s="34">
        <f t="shared" si="60"/>
        <v>35616.199999999997</v>
      </c>
    </row>
    <row r="229" spans="1:7" s="37" customFormat="1" ht="47.25">
      <c r="A229" s="4" t="s">
        <v>129</v>
      </c>
      <c r="B229" s="3" t="s">
        <v>209</v>
      </c>
      <c r="C229" s="3" t="s">
        <v>135</v>
      </c>
      <c r="D229" s="3" t="s">
        <v>210</v>
      </c>
      <c r="E229" s="3"/>
      <c r="F229" s="34">
        <f t="shared" si="60"/>
        <v>35616.199999999997</v>
      </c>
      <c r="G229" s="34">
        <f t="shared" si="60"/>
        <v>35616.199999999997</v>
      </c>
    </row>
    <row r="230" spans="1:7" s="37" customFormat="1" ht="31.5">
      <c r="A230" s="4" t="s">
        <v>78</v>
      </c>
      <c r="B230" s="3" t="s">
        <v>209</v>
      </c>
      <c r="C230" s="3" t="s">
        <v>135</v>
      </c>
      <c r="D230" s="3" t="s">
        <v>211</v>
      </c>
      <c r="E230" s="3"/>
      <c r="F230" s="34">
        <f t="shared" ref="F230:G230" si="61">F231+F234</f>
        <v>35616.199999999997</v>
      </c>
      <c r="G230" s="34">
        <f t="shared" si="61"/>
        <v>35616.199999999997</v>
      </c>
    </row>
    <row r="231" spans="1:7" s="37" customFormat="1">
      <c r="A231" s="4" t="s">
        <v>66</v>
      </c>
      <c r="B231" s="3" t="s">
        <v>209</v>
      </c>
      <c r="C231" s="3" t="s">
        <v>135</v>
      </c>
      <c r="D231" s="3" t="s">
        <v>212</v>
      </c>
      <c r="E231" s="3"/>
      <c r="F231" s="34">
        <f t="shared" ref="F231:G232" si="62">F232</f>
        <v>34066.199999999997</v>
      </c>
      <c r="G231" s="34">
        <f t="shared" si="62"/>
        <v>34066.199999999997</v>
      </c>
    </row>
    <row r="232" spans="1:7" s="37" customFormat="1" ht="31.5">
      <c r="A232" s="4" t="s">
        <v>58</v>
      </c>
      <c r="B232" s="3" t="s">
        <v>209</v>
      </c>
      <c r="C232" s="3" t="s">
        <v>135</v>
      </c>
      <c r="D232" s="3" t="s">
        <v>212</v>
      </c>
      <c r="E232" s="3" t="s">
        <v>181</v>
      </c>
      <c r="F232" s="34">
        <f t="shared" si="62"/>
        <v>34066.199999999997</v>
      </c>
      <c r="G232" s="34">
        <f t="shared" si="62"/>
        <v>34066.199999999997</v>
      </c>
    </row>
    <row r="233" spans="1:7" s="37" customFormat="1">
      <c r="A233" s="4" t="s">
        <v>34</v>
      </c>
      <c r="B233" s="3" t="s">
        <v>209</v>
      </c>
      <c r="C233" s="3" t="s">
        <v>135</v>
      </c>
      <c r="D233" s="3" t="s">
        <v>212</v>
      </c>
      <c r="E233" s="3" t="s">
        <v>182</v>
      </c>
      <c r="F233" s="34">
        <v>34066.199999999997</v>
      </c>
      <c r="G233" s="34">
        <v>34066.199999999997</v>
      </c>
    </row>
    <row r="234" spans="1:7" s="37" customFormat="1">
      <c r="A234" s="4" t="s">
        <v>67</v>
      </c>
      <c r="B234" s="3" t="s">
        <v>209</v>
      </c>
      <c r="C234" s="3" t="s">
        <v>135</v>
      </c>
      <c r="D234" s="3" t="s">
        <v>213</v>
      </c>
      <c r="E234" s="3"/>
      <c r="F234" s="34">
        <f>F235</f>
        <v>1550</v>
      </c>
      <c r="G234" s="34">
        <f>G235</f>
        <v>1550</v>
      </c>
    </row>
    <row r="235" spans="1:7" s="37" customFormat="1" ht="31.5">
      <c r="A235" s="4" t="s">
        <v>58</v>
      </c>
      <c r="B235" s="3" t="s">
        <v>209</v>
      </c>
      <c r="C235" s="3" t="s">
        <v>135</v>
      </c>
      <c r="D235" s="3" t="s">
        <v>213</v>
      </c>
      <c r="E235" s="3" t="s">
        <v>181</v>
      </c>
      <c r="F235" s="34">
        <f>F236</f>
        <v>1550</v>
      </c>
      <c r="G235" s="34">
        <f>G236</f>
        <v>1550</v>
      </c>
    </row>
    <row r="236" spans="1:7" s="37" customFormat="1">
      <c r="A236" s="4" t="s">
        <v>34</v>
      </c>
      <c r="B236" s="3" t="s">
        <v>209</v>
      </c>
      <c r="C236" s="3" t="s">
        <v>135</v>
      </c>
      <c r="D236" s="3" t="s">
        <v>213</v>
      </c>
      <c r="E236" s="3" t="s">
        <v>182</v>
      </c>
      <c r="F236" s="34">
        <v>1550</v>
      </c>
      <c r="G236" s="34">
        <v>1550</v>
      </c>
    </row>
    <row r="237" spans="1:7" s="37" customFormat="1">
      <c r="A237" s="4" t="s">
        <v>10</v>
      </c>
      <c r="B237" s="3" t="s">
        <v>17</v>
      </c>
      <c r="C237" s="3"/>
      <c r="D237" s="3"/>
      <c r="E237" s="3"/>
      <c r="F237" s="34">
        <f>F238+F243+F251+F276</f>
        <v>19089.500000000004</v>
      </c>
      <c r="G237" s="34">
        <f>G238+G243+G251+G276</f>
        <v>19648.7</v>
      </c>
    </row>
    <row r="238" spans="1:7" s="37" customFormat="1">
      <c r="A238" s="4" t="s">
        <v>11</v>
      </c>
      <c r="B238" s="3" t="s">
        <v>17</v>
      </c>
      <c r="C238" s="3" t="s">
        <v>135</v>
      </c>
      <c r="D238" s="3"/>
      <c r="E238" s="3"/>
      <c r="F238" s="34">
        <f t="shared" ref="F238:G241" si="63">F239</f>
        <v>2079.3000000000002</v>
      </c>
      <c r="G238" s="34">
        <f t="shared" si="63"/>
        <v>2079.3000000000002</v>
      </c>
    </row>
    <row r="239" spans="1:7" s="37" customFormat="1">
      <c r="A239" s="4" t="s">
        <v>60</v>
      </c>
      <c r="B239" s="3" t="s">
        <v>17</v>
      </c>
      <c r="C239" s="3" t="s">
        <v>135</v>
      </c>
      <c r="D239" s="3" t="s">
        <v>82</v>
      </c>
      <c r="E239" s="3"/>
      <c r="F239" s="34">
        <f t="shared" si="63"/>
        <v>2079.3000000000002</v>
      </c>
      <c r="G239" s="34">
        <f t="shared" si="63"/>
        <v>2079.3000000000002</v>
      </c>
    </row>
    <row r="240" spans="1:7" s="37" customFormat="1">
      <c r="A240" s="4" t="s">
        <v>61</v>
      </c>
      <c r="B240" s="3" t="s">
        <v>17</v>
      </c>
      <c r="C240" s="3" t="s">
        <v>135</v>
      </c>
      <c r="D240" s="3" t="s">
        <v>88</v>
      </c>
      <c r="E240" s="3"/>
      <c r="F240" s="34">
        <f t="shared" si="63"/>
        <v>2079.3000000000002</v>
      </c>
      <c r="G240" s="34">
        <f t="shared" si="63"/>
        <v>2079.3000000000002</v>
      </c>
    </row>
    <row r="241" spans="1:7" s="37" customFormat="1">
      <c r="A241" s="4" t="s">
        <v>44</v>
      </c>
      <c r="B241" s="3" t="s">
        <v>17</v>
      </c>
      <c r="C241" s="3" t="s">
        <v>135</v>
      </c>
      <c r="D241" s="3" t="s">
        <v>88</v>
      </c>
      <c r="E241" s="3" t="s">
        <v>169</v>
      </c>
      <c r="F241" s="34">
        <f t="shared" si="63"/>
        <v>2079.3000000000002</v>
      </c>
      <c r="G241" s="34">
        <f t="shared" si="63"/>
        <v>2079.3000000000002</v>
      </c>
    </row>
    <row r="242" spans="1:7" s="37" customFormat="1">
      <c r="A242" s="4" t="s">
        <v>36</v>
      </c>
      <c r="B242" s="3" t="s">
        <v>17</v>
      </c>
      <c r="C242" s="3" t="s">
        <v>135</v>
      </c>
      <c r="D242" s="3" t="s">
        <v>88</v>
      </c>
      <c r="E242" s="3" t="s">
        <v>214</v>
      </c>
      <c r="F242" s="34">
        <v>2079.3000000000002</v>
      </c>
      <c r="G242" s="34">
        <v>2079.3000000000002</v>
      </c>
    </row>
    <row r="243" spans="1:7" s="37" customFormat="1">
      <c r="A243" s="4" t="s">
        <v>12</v>
      </c>
      <c r="B243" s="3" t="s">
        <v>17</v>
      </c>
      <c r="C243" s="3" t="s">
        <v>139</v>
      </c>
      <c r="D243" s="3"/>
      <c r="E243" s="3"/>
      <c r="F243" s="34">
        <f t="shared" ref="F243:G243" si="64">F244</f>
        <v>57.400000000000006</v>
      </c>
      <c r="G243" s="34">
        <f t="shared" si="64"/>
        <v>54.900000000000006</v>
      </c>
    </row>
    <row r="244" spans="1:7" s="37" customFormat="1">
      <c r="A244" s="4" t="s">
        <v>60</v>
      </c>
      <c r="B244" s="3" t="s">
        <v>17</v>
      </c>
      <c r="C244" s="3" t="s">
        <v>139</v>
      </c>
      <c r="D244" s="3" t="s">
        <v>82</v>
      </c>
      <c r="E244" s="3"/>
      <c r="F244" s="34">
        <f t="shared" ref="F244:G244" si="65">F248+F245</f>
        <v>57.400000000000006</v>
      </c>
      <c r="G244" s="34">
        <f t="shared" si="65"/>
        <v>54.900000000000006</v>
      </c>
    </row>
    <row r="245" spans="1:7" s="37" customFormat="1" ht="78.75">
      <c r="A245" s="4" t="s">
        <v>111</v>
      </c>
      <c r="B245" s="3" t="s">
        <v>17</v>
      </c>
      <c r="C245" s="3" t="s">
        <v>139</v>
      </c>
      <c r="D245" s="3" t="s">
        <v>89</v>
      </c>
      <c r="E245" s="3"/>
      <c r="F245" s="34">
        <f t="shared" ref="F245:G246" si="66">F246</f>
        <v>53.7</v>
      </c>
      <c r="G245" s="34">
        <f t="shared" si="66"/>
        <v>51.2</v>
      </c>
    </row>
    <row r="246" spans="1:7" s="37" customFormat="1">
      <c r="A246" s="4" t="s">
        <v>32</v>
      </c>
      <c r="B246" s="3" t="s">
        <v>17</v>
      </c>
      <c r="C246" s="3" t="s">
        <v>139</v>
      </c>
      <c r="D246" s="3" t="s">
        <v>89</v>
      </c>
      <c r="E246" s="3" t="s">
        <v>42</v>
      </c>
      <c r="F246" s="34">
        <f t="shared" si="66"/>
        <v>53.7</v>
      </c>
      <c r="G246" s="34">
        <f t="shared" si="66"/>
        <v>51.2</v>
      </c>
    </row>
    <row r="247" spans="1:7" s="37" customFormat="1" ht="47.25">
      <c r="A247" s="44" t="s">
        <v>103</v>
      </c>
      <c r="B247" s="3" t="s">
        <v>17</v>
      </c>
      <c r="C247" s="3" t="s">
        <v>139</v>
      </c>
      <c r="D247" s="3" t="s">
        <v>89</v>
      </c>
      <c r="E247" s="3" t="s">
        <v>43</v>
      </c>
      <c r="F247" s="34">
        <v>53.7</v>
      </c>
      <c r="G247" s="34">
        <v>51.2</v>
      </c>
    </row>
    <row r="248" spans="1:7" s="37" customFormat="1">
      <c r="A248" s="4" t="s">
        <v>38</v>
      </c>
      <c r="B248" s="3" t="s">
        <v>17</v>
      </c>
      <c r="C248" s="3" t="s">
        <v>139</v>
      </c>
      <c r="D248" s="3" t="s">
        <v>91</v>
      </c>
      <c r="E248" s="3"/>
      <c r="F248" s="34">
        <f t="shared" ref="F248:G249" si="67">F249</f>
        <v>3.7</v>
      </c>
      <c r="G248" s="34">
        <f t="shared" si="67"/>
        <v>3.7</v>
      </c>
    </row>
    <row r="249" spans="1:7" s="37" customFormat="1">
      <c r="A249" s="4" t="s">
        <v>44</v>
      </c>
      <c r="B249" s="3" t="s">
        <v>17</v>
      </c>
      <c r="C249" s="3" t="s">
        <v>139</v>
      </c>
      <c r="D249" s="3" t="s">
        <v>91</v>
      </c>
      <c r="E249" s="3" t="s">
        <v>169</v>
      </c>
      <c r="F249" s="34">
        <f t="shared" si="67"/>
        <v>3.7</v>
      </c>
      <c r="G249" s="34">
        <f t="shared" si="67"/>
        <v>3.7</v>
      </c>
    </row>
    <row r="250" spans="1:7" s="37" customFormat="1">
      <c r="A250" s="4" t="s">
        <v>36</v>
      </c>
      <c r="B250" s="3" t="s">
        <v>17</v>
      </c>
      <c r="C250" s="3" t="s">
        <v>139</v>
      </c>
      <c r="D250" s="3" t="s">
        <v>91</v>
      </c>
      <c r="E250" s="3" t="s">
        <v>214</v>
      </c>
      <c r="F250" s="34">
        <v>3.7</v>
      </c>
      <c r="G250" s="34">
        <v>3.7</v>
      </c>
    </row>
    <row r="251" spans="1:7" s="37" customFormat="1">
      <c r="A251" s="4" t="s">
        <v>21</v>
      </c>
      <c r="B251" s="3" t="s">
        <v>17</v>
      </c>
      <c r="C251" s="3" t="s">
        <v>140</v>
      </c>
      <c r="D251" s="3"/>
      <c r="E251" s="3"/>
      <c r="F251" s="34">
        <f>F252+F259</f>
        <v>16902.800000000003</v>
      </c>
      <c r="G251" s="34">
        <f>G252+G259</f>
        <v>17514.5</v>
      </c>
    </row>
    <row r="252" spans="1:7" s="37" customFormat="1" ht="31.5">
      <c r="A252" s="4" t="s">
        <v>128</v>
      </c>
      <c r="B252" s="3" t="s">
        <v>17</v>
      </c>
      <c r="C252" s="3" t="s">
        <v>140</v>
      </c>
      <c r="D252" s="3" t="s">
        <v>178</v>
      </c>
      <c r="E252" s="3"/>
      <c r="F252" s="34">
        <f t="shared" ref="F252:G252" si="68">F253</f>
        <v>936.9</v>
      </c>
      <c r="G252" s="34">
        <f t="shared" si="68"/>
        <v>962.2</v>
      </c>
    </row>
    <row r="253" spans="1:7" s="37" customFormat="1">
      <c r="A253" s="4" t="s">
        <v>57</v>
      </c>
      <c r="B253" s="3" t="s">
        <v>17</v>
      </c>
      <c r="C253" s="3" t="s">
        <v>140</v>
      </c>
      <c r="D253" s="3" t="s">
        <v>179</v>
      </c>
      <c r="E253" s="3"/>
      <c r="F253" s="34">
        <f t="shared" ref="F253:G257" si="69">F254</f>
        <v>936.9</v>
      </c>
      <c r="G253" s="34">
        <f t="shared" si="69"/>
        <v>962.2</v>
      </c>
    </row>
    <row r="254" spans="1:7" s="37" customFormat="1" ht="63">
      <c r="A254" s="4" t="s">
        <v>45</v>
      </c>
      <c r="B254" s="3" t="s">
        <v>17</v>
      </c>
      <c r="C254" s="3" t="s">
        <v>140</v>
      </c>
      <c r="D254" s="3" t="s">
        <v>215</v>
      </c>
      <c r="E254" s="3"/>
      <c r="F254" s="34">
        <f t="shared" ref="F254:G254" si="70">F257+F255</f>
        <v>936.9</v>
      </c>
      <c r="G254" s="34">
        <f t="shared" si="70"/>
        <v>962.2</v>
      </c>
    </row>
    <row r="255" spans="1:7" s="37" customFormat="1" ht="31.5">
      <c r="A255" s="4" t="s">
        <v>115</v>
      </c>
      <c r="B255" s="3" t="s">
        <v>17</v>
      </c>
      <c r="C255" s="3" t="s">
        <v>140</v>
      </c>
      <c r="D255" s="3" t="s">
        <v>215</v>
      </c>
      <c r="E255" s="3" t="s">
        <v>144</v>
      </c>
      <c r="F255" s="34">
        <f t="shared" ref="F255:G255" si="71">F256</f>
        <v>5</v>
      </c>
      <c r="G255" s="34">
        <f t="shared" si="71"/>
        <v>5</v>
      </c>
    </row>
    <row r="256" spans="1:7" s="37" customFormat="1" ht="31.5">
      <c r="A256" s="4" t="s">
        <v>53</v>
      </c>
      <c r="B256" s="3" t="s">
        <v>17</v>
      </c>
      <c r="C256" s="3" t="s">
        <v>140</v>
      </c>
      <c r="D256" s="3" t="s">
        <v>215</v>
      </c>
      <c r="E256" s="3" t="s">
        <v>145</v>
      </c>
      <c r="F256" s="34">
        <v>5</v>
      </c>
      <c r="G256" s="34">
        <v>5</v>
      </c>
    </row>
    <row r="257" spans="1:7" s="37" customFormat="1">
      <c r="A257" s="4" t="s">
        <v>44</v>
      </c>
      <c r="B257" s="3" t="s">
        <v>17</v>
      </c>
      <c r="C257" s="3" t="s">
        <v>140</v>
      </c>
      <c r="D257" s="3" t="s">
        <v>215</v>
      </c>
      <c r="E257" s="3" t="s">
        <v>169</v>
      </c>
      <c r="F257" s="34">
        <f t="shared" si="69"/>
        <v>931.9</v>
      </c>
      <c r="G257" s="34">
        <f t="shared" si="69"/>
        <v>957.2</v>
      </c>
    </row>
    <row r="258" spans="1:7" s="37" customFormat="1" ht="31.5">
      <c r="A258" s="4" t="s">
        <v>108</v>
      </c>
      <c r="B258" s="3" t="s">
        <v>17</v>
      </c>
      <c r="C258" s="3" t="s">
        <v>140</v>
      </c>
      <c r="D258" s="3" t="s">
        <v>215</v>
      </c>
      <c r="E258" s="3" t="s">
        <v>170</v>
      </c>
      <c r="F258" s="34">
        <v>931.9</v>
      </c>
      <c r="G258" s="34">
        <v>957.2</v>
      </c>
    </row>
    <row r="259" spans="1:7" s="37" customFormat="1" ht="31.5">
      <c r="A259" s="4" t="s">
        <v>130</v>
      </c>
      <c r="B259" s="3" t="s">
        <v>17</v>
      </c>
      <c r="C259" s="3" t="s">
        <v>140</v>
      </c>
      <c r="D259" s="3" t="s">
        <v>206</v>
      </c>
      <c r="E259" s="3"/>
      <c r="F259" s="34">
        <f t="shared" ref="F259:G259" si="72">F260</f>
        <v>15965.900000000001</v>
      </c>
      <c r="G259" s="34">
        <f t="shared" si="72"/>
        <v>16552.3</v>
      </c>
    </row>
    <row r="260" spans="1:7" s="37" customFormat="1" ht="31.5">
      <c r="A260" s="4" t="s">
        <v>70</v>
      </c>
      <c r="B260" s="3" t="s">
        <v>17</v>
      </c>
      <c r="C260" s="3" t="s">
        <v>140</v>
      </c>
      <c r="D260" s="3" t="s">
        <v>216</v>
      </c>
      <c r="E260" s="3"/>
      <c r="F260" s="34">
        <f t="shared" ref="F260:G260" si="73">F261+F264+F267+F270+F273</f>
        <v>15965.900000000001</v>
      </c>
      <c r="G260" s="34">
        <f t="shared" si="73"/>
        <v>16552.3</v>
      </c>
    </row>
    <row r="261" spans="1:7" s="37" customFormat="1" ht="78.75">
      <c r="A261" s="4" t="s">
        <v>39</v>
      </c>
      <c r="B261" s="3" t="s">
        <v>17</v>
      </c>
      <c r="C261" s="3" t="s">
        <v>140</v>
      </c>
      <c r="D261" s="3" t="s">
        <v>217</v>
      </c>
      <c r="E261" s="3"/>
      <c r="F261" s="34">
        <f t="shared" ref="F261:G262" si="74">F262</f>
        <v>90</v>
      </c>
      <c r="G261" s="34">
        <f t="shared" si="74"/>
        <v>90</v>
      </c>
    </row>
    <row r="262" spans="1:7" s="37" customFormat="1">
      <c r="A262" s="4" t="s">
        <v>44</v>
      </c>
      <c r="B262" s="3" t="s">
        <v>17</v>
      </c>
      <c r="C262" s="3" t="s">
        <v>140</v>
      </c>
      <c r="D262" s="3" t="s">
        <v>217</v>
      </c>
      <c r="E262" s="3" t="s">
        <v>169</v>
      </c>
      <c r="F262" s="34">
        <f t="shared" si="74"/>
        <v>90</v>
      </c>
      <c r="G262" s="34">
        <f t="shared" si="74"/>
        <v>90</v>
      </c>
    </row>
    <row r="263" spans="1:7" s="37" customFormat="1">
      <c r="A263" s="4" t="s">
        <v>36</v>
      </c>
      <c r="B263" s="3" t="s">
        <v>17</v>
      </c>
      <c r="C263" s="3" t="s">
        <v>140</v>
      </c>
      <c r="D263" s="3" t="s">
        <v>217</v>
      </c>
      <c r="E263" s="3" t="s">
        <v>214</v>
      </c>
      <c r="F263" s="34">
        <v>90</v>
      </c>
      <c r="G263" s="34">
        <v>90</v>
      </c>
    </row>
    <row r="264" spans="1:7" s="37" customFormat="1">
      <c r="A264" s="4" t="s">
        <v>40</v>
      </c>
      <c r="B264" s="3" t="s">
        <v>17</v>
      </c>
      <c r="C264" s="3" t="s">
        <v>140</v>
      </c>
      <c r="D264" s="3" t="s">
        <v>218</v>
      </c>
      <c r="E264" s="3"/>
      <c r="F264" s="34">
        <f t="shared" ref="F264:G265" si="75">F265</f>
        <v>231.5</v>
      </c>
      <c r="G264" s="34">
        <f t="shared" si="75"/>
        <v>231.5</v>
      </c>
    </row>
    <row r="265" spans="1:7" s="37" customFormat="1">
      <c r="A265" s="4" t="s">
        <v>44</v>
      </c>
      <c r="B265" s="3" t="s">
        <v>17</v>
      </c>
      <c r="C265" s="3" t="s">
        <v>140</v>
      </c>
      <c r="D265" s="3" t="s">
        <v>218</v>
      </c>
      <c r="E265" s="3" t="s">
        <v>169</v>
      </c>
      <c r="F265" s="34">
        <f t="shared" si="75"/>
        <v>231.5</v>
      </c>
      <c r="G265" s="34">
        <f t="shared" si="75"/>
        <v>231.5</v>
      </c>
    </row>
    <row r="266" spans="1:7" s="37" customFormat="1" ht="31.5">
      <c r="A266" s="4" t="s">
        <v>108</v>
      </c>
      <c r="B266" s="3" t="s">
        <v>17</v>
      </c>
      <c r="C266" s="3" t="s">
        <v>140</v>
      </c>
      <c r="D266" s="3" t="s">
        <v>218</v>
      </c>
      <c r="E266" s="3" t="s">
        <v>170</v>
      </c>
      <c r="F266" s="34">
        <v>231.5</v>
      </c>
      <c r="G266" s="34">
        <v>231.5</v>
      </c>
    </row>
    <row r="267" spans="1:7" s="37" customFormat="1" ht="31.5">
      <c r="A267" s="4" t="s">
        <v>47</v>
      </c>
      <c r="B267" s="3" t="s">
        <v>17</v>
      </c>
      <c r="C267" s="3" t="s">
        <v>140</v>
      </c>
      <c r="D267" s="3" t="s">
        <v>219</v>
      </c>
      <c r="E267" s="3"/>
      <c r="F267" s="34">
        <f t="shared" ref="F267:G268" si="76">F268</f>
        <v>1884.9</v>
      </c>
      <c r="G267" s="34">
        <f t="shared" si="76"/>
        <v>2080.9</v>
      </c>
    </row>
    <row r="268" spans="1:7" s="37" customFormat="1">
      <c r="A268" s="4" t="s">
        <v>44</v>
      </c>
      <c r="B268" s="3" t="s">
        <v>17</v>
      </c>
      <c r="C268" s="3" t="s">
        <v>140</v>
      </c>
      <c r="D268" s="3" t="s">
        <v>219</v>
      </c>
      <c r="E268" s="3" t="s">
        <v>169</v>
      </c>
      <c r="F268" s="34">
        <f t="shared" si="76"/>
        <v>1884.9</v>
      </c>
      <c r="G268" s="34">
        <f t="shared" si="76"/>
        <v>2080.9</v>
      </c>
    </row>
    <row r="269" spans="1:7" s="37" customFormat="1">
      <c r="A269" s="4" t="s">
        <v>36</v>
      </c>
      <c r="B269" s="3" t="s">
        <v>17</v>
      </c>
      <c r="C269" s="3" t="s">
        <v>140</v>
      </c>
      <c r="D269" s="3" t="s">
        <v>219</v>
      </c>
      <c r="E269" s="3" t="s">
        <v>214</v>
      </c>
      <c r="F269" s="34">
        <v>1884.9</v>
      </c>
      <c r="G269" s="34">
        <v>2080.9</v>
      </c>
    </row>
    <row r="270" spans="1:7" s="37" customFormat="1">
      <c r="A270" s="4" t="s">
        <v>48</v>
      </c>
      <c r="B270" s="3" t="s">
        <v>17</v>
      </c>
      <c r="C270" s="3" t="s">
        <v>140</v>
      </c>
      <c r="D270" s="3" t="s">
        <v>220</v>
      </c>
      <c r="E270" s="3"/>
      <c r="F270" s="34">
        <f t="shared" ref="F270:G271" si="77">F271</f>
        <v>1687.3</v>
      </c>
      <c r="G270" s="34">
        <f t="shared" si="77"/>
        <v>1883.3</v>
      </c>
    </row>
    <row r="271" spans="1:7" s="37" customFormat="1">
      <c r="A271" s="4" t="s">
        <v>44</v>
      </c>
      <c r="B271" s="3" t="s">
        <v>17</v>
      </c>
      <c r="C271" s="3" t="s">
        <v>140</v>
      </c>
      <c r="D271" s="3" t="s">
        <v>220</v>
      </c>
      <c r="E271" s="3" t="s">
        <v>169</v>
      </c>
      <c r="F271" s="34">
        <f t="shared" si="77"/>
        <v>1687.3</v>
      </c>
      <c r="G271" s="34">
        <f t="shared" si="77"/>
        <v>1883.3</v>
      </c>
    </row>
    <row r="272" spans="1:7" s="37" customFormat="1" ht="31.5">
      <c r="A272" s="4" t="s">
        <v>108</v>
      </c>
      <c r="B272" s="3" t="s">
        <v>17</v>
      </c>
      <c r="C272" s="3" t="s">
        <v>140</v>
      </c>
      <c r="D272" s="3" t="s">
        <v>220</v>
      </c>
      <c r="E272" s="3" t="s">
        <v>170</v>
      </c>
      <c r="F272" s="34">
        <v>1687.3</v>
      </c>
      <c r="G272" s="34">
        <v>1883.3</v>
      </c>
    </row>
    <row r="273" spans="1:7" s="37" customFormat="1" ht="47.25">
      <c r="A273" s="4" t="s">
        <v>49</v>
      </c>
      <c r="B273" s="3" t="s">
        <v>17</v>
      </c>
      <c r="C273" s="3" t="s">
        <v>140</v>
      </c>
      <c r="D273" s="3" t="s">
        <v>221</v>
      </c>
      <c r="E273" s="3"/>
      <c r="F273" s="34">
        <f t="shared" ref="F273:G274" si="78">F274</f>
        <v>12072.2</v>
      </c>
      <c r="G273" s="34">
        <f t="shared" si="78"/>
        <v>12266.6</v>
      </c>
    </row>
    <row r="274" spans="1:7" s="37" customFormat="1">
      <c r="A274" s="4" t="s">
        <v>44</v>
      </c>
      <c r="B274" s="3" t="s">
        <v>17</v>
      </c>
      <c r="C274" s="3" t="s">
        <v>140</v>
      </c>
      <c r="D274" s="3" t="s">
        <v>221</v>
      </c>
      <c r="E274" s="3" t="s">
        <v>169</v>
      </c>
      <c r="F274" s="34">
        <f t="shared" si="78"/>
        <v>12072.2</v>
      </c>
      <c r="G274" s="34">
        <f t="shared" si="78"/>
        <v>12266.6</v>
      </c>
    </row>
    <row r="275" spans="1:7" s="37" customFormat="1">
      <c r="A275" s="4" t="s">
        <v>36</v>
      </c>
      <c r="B275" s="3" t="s">
        <v>17</v>
      </c>
      <c r="C275" s="3" t="s">
        <v>140</v>
      </c>
      <c r="D275" s="3" t="s">
        <v>221</v>
      </c>
      <c r="E275" s="3" t="s">
        <v>214</v>
      </c>
      <c r="F275" s="34">
        <v>12072.2</v>
      </c>
      <c r="G275" s="34">
        <v>12266.6</v>
      </c>
    </row>
    <row r="276" spans="1:7" s="37" customFormat="1">
      <c r="A276" s="8" t="s">
        <v>246</v>
      </c>
      <c r="B276" s="9" t="s">
        <v>17</v>
      </c>
      <c r="C276" s="9" t="s">
        <v>149</v>
      </c>
      <c r="D276" s="9"/>
      <c r="E276" s="9"/>
      <c r="F276" s="35">
        <f t="shared" ref="F276:G278" si="79">F277</f>
        <v>50</v>
      </c>
      <c r="G276" s="35">
        <f t="shared" si="79"/>
        <v>0</v>
      </c>
    </row>
    <row r="277" spans="1:7" s="37" customFormat="1" ht="31.5">
      <c r="A277" s="8" t="s">
        <v>247</v>
      </c>
      <c r="B277" s="9" t="s">
        <v>17</v>
      </c>
      <c r="C277" s="9" t="s">
        <v>149</v>
      </c>
      <c r="D277" s="9" t="s">
        <v>245</v>
      </c>
      <c r="E277" s="9"/>
      <c r="F277" s="35">
        <f t="shared" si="79"/>
        <v>50</v>
      </c>
      <c r="G277" s="35">
        <f t="shared" si="79"/>
        <v>0</v>
      </c>
    </row>
    <row r="278" spans="1:7" s="37" customFormat="1">
      <c r="A278" s="8" t="s">
        <v>16</v>
      </c>
      <c r="B278" s="9" t="s">
        <v>17</v>
      </c>
      <c r="C278" s="9" t="s">
        <v>149</v>
      </c>
      <c r="D278" s="9" t="s">
        <v>245</v>
      </c>
      <c r="E278" s="9" t="s">
        <v>146</v>
      </c>
      <c r="F278" s="35">
        <f t="shared" si="79"/>
        <v>50</v>
      </c>
      <c r="G278" s="35">
        <f t="shared" si="79"/>
        <v>0</v>
      </c>
    </row>
    <row r="279" spans="1:7" s="37" customFormat="1">
      <c r="A279" s="8" t="s">
        <v>20</v>
      </c>
      <c r="B279" s="9" t="s">
        <v>17</v>
      </c>
      <c r="C279" s="9" t="s">
        <v>149</v>
      </c>
      <c r="D279" s="9" t="s">
        <v>245</v>
      </c>
      <c r="E279" s="9" t="s">
        <v>230</v>
      </c>
      <c r="F279" s="35">
        <v>50</v>
      </c>
      <c r="G279" s="35">
        <v>0</v>
      </c>
    </row>
    <row r="280" spans="1:7" s="37" customFormat="1">
      <c r="A280" s="4" t="s">
        <v>23</v>
      </c>
      <c r="B280" s="3" t="s">
        <v>27</v>
      </c>
      <c r="C280" s="3"/>
      <c r="D280" s="3"/>
      <c r="E280" s="3"/>
      <c r="F280" s="34">
        <f t="shared" ref="F280:G285" si="80">F281</f>
        <v>150</v>
      </c>
      <c r="G280" s="34">
        <f t="shared" si="80"/>
        <v>150</v>
      </c>
    </row>
    <row r="281" spans="1:7" s="37" customFormat="1">
      <c r="A281" s="4" t="s">
        <v>26</v>
      </c>
      <c r="B281" s="3" t="s">
        <v>27</v>
      </c>
      <c r="C281" s="3" t="s">
        <v>136</v>
      </c>
      <c r="D281" s="3"/>
      <c r="E281" s="3"/>
      <c r="F281" s="34">
        <f t="shared" si="80"/>
        <v>150</v>
      </c>
      <c r="G281" s="34">
        <f t="shared" si="80"/>
        <v>150</v>
      </c>
    </row>
    <row r="282" spans="1:7" s="37" customFormat="1" ht="47.25">
      <c r="A282" s="4" t="s">
        <v>129</v>
      </c>
      <c r="B282" s="3" t="s">
        <v>27</v>
      </c>
      <c r="C282" s="3" t="s">
        <v>136</v>
      </c>
      <c r="D282" s="3" t="s">
        <v>210</v>
      </c>
      <c r="E282" s="3"/>
      <c r="F282" s="34">
        <f t="shared" si="80"/>
        <v>150</v>
      </c>
      <c r="G282" s="34">
        <f t="shared" si="80"/>
        <v>150</v>
      </c>
    </row>
    <row r="283" spans="1:7" s="37" customFormat="1" ht="31.5">
      <c r="A283" s="4" t="s">
        <v>79</v>
      </c>
      <c r="B283" s="3" t="s">
        <v>27</v>
      </c>
      <c r="C283" s="3" t="s">
        <v>136</v>
      </c>
      <c r="D283" s="3" t="s">
        <v>222</v>
      </c>
      <c r="E283" s="3"/>
      <c r="F283" s="34">
        <f t="shared" si="80"/>
        <v>150</v>
      </c>
      <c r="G283" s="34">
        <f t="shared" si="80"/>
        <v>150</v>
      </c>
    </row>
    <row r="284" spans="1:7" s="37" customFormat="1">
      <c r="A284" s="4" t="s">
        <v>62</v>
      </c>
      <c r="B284" s="3" t="s">
        <v>27</v>
      </c>
      <c r="C284" s="3" t="s">
        <v>136</v>
      </c>
      <c r="D284" s="3" t="s">
        <v>223</v>
      </c>
      <c r="E284" s="3"/>
      <c r="F284" s="34">
        <f t="shared" si="80"/>
        <v>150</v>
      </c>
      <c r="G284" s="34">
        <f t="shared" si="80"/>
        <v>150</v>
      </c>
    </row>
    <row r="285" spans="1:7" s="37" customFormat="1" ht="31.5">
      <c r="A285" s="4" t="s">
        <v>115</v>
      </c>
      <c r="B285" s="3" t="s">
        <v>27</v>
      </c>
      <c r="C285" s="3" t="s">
        <v>136</v>
      </c>
      <c r="D285" s="3" t="s">
        <v>223</v>
      </c>
      <c r="E285" s="3" t="s">
        <v>144</v>
      </c>
      <c r="F285" s="34">
        <f t="shared" si="80"/>
        <v>150</v>
      </c>
      <c r="G285" s="34">
        <f t="shared" si="80"/>
        <v>150</v>
      </c>
    </row>
    <row r="286" spans="1:7" s="37" customFormat="1" ht="31.5">
      <c r="A286" s="4" t="s">
        <v>53</v>
      </c>
      <c r="B286" s="3" t="s">
        <v>27</v>
      </c>
      <c r="C286" s="3" t="s">
        <v>136</v>
      </c>
      <c r="D286" s="3" t="s">
        <v>223</v>
      </c>
      <c r="E286" s="3" t="s">
        <v>145</v>
      </c>
      <c r="F286" s="34">
        <v>150</v>
      </c>
      <c r="G286" s="34">
        <v>150</v>
      </c>
    </row>
    <row r="287" spans="1:7" s="37" customFormat="1">
      <c r="A287" s="4" t="s">
        <v>73</v>
      </c>
      <c r="B287" s="3" t="s">
        <v>22</v>
      </c>
      <c r="C287" s="3"/>
      <c r="D287" s="3"/>
      <c r="E287" s="3"/>
      <c r="F287" s="34">
        <f t="shared" ref="F287:G291" si="81">F288</f>
        <v>2496.6</v>
      </c>
      <c r="G287" s="34">
        <f t="shared" si="81"/>
        <v>2496.6</v>
      </c>
    </row>
    <row r="288" spans="1:7" s="37" customFormat="1">
      <c r="A288" s="4" t="s">
        <v>74</v>
      </c>
      <c r="B288" s="3" t="s">
        <v>22</v>
      </c>
      <c r="C288" s="3" t="s">
        <v>136</v>
      </c>
      <c r="D288" s="3"/>
      <c r="E288" s="3"/>
      <c r="F288" s="34">
        <f t="shared" si="81"/>
        <v>2496.6</v>
      </c>
      <c r="G288" s="34">
        <f t="shared" si="81"/>
        <v>2496.6</v>
      </c>
    </row>
    <row r="289" spans="1:7" s="37" customFormat="1">
      <c r="A289" s="4" t="s">
        <v>50</v>
      </c>
      <c r="B289" s="3" t="s">
        <v>22</v>
      </c>
      <c r="C289" s="3" t="s">
        <v>136</v>
      </c>
      <c r="D289" s="3" t="s">
        <v>82</v>
      </c>
      <c r="E289" s="3"/>
      <c r="F289" s="34">
        <f t="shared" si="81"/>
        <v>2496.6</v>
      </c>
      <c r="G289" s="34">
        <f t="shared" si="81"/>
        <v>2496.6</v>
      </c>
    </row>
    <row r="290" spans="1:7" s="37" customFormat="1" ht="47.25">
      <c r="A290" s="4" t="s">
        <v>75</v>
      </c>
      <c r="B290" s="3" t="s">
        <v>22</v>
      </c>
      <c r="C290" s="3" t="s">
        <v>136</v>
      </c>
      <c r="D290" s="3" t="s">
        <v>90</v>
      </c>
      <c r="E290" s="3"/>
      <c r="F290" s="34">
        <f t="shared" si="81"/>
        <v>2496.6</v>
      </c>
      <c r="G290" s="34">
        <f t="shared" si="81"/>
        <v>2496.6</v>
      </c>
    </row>
    <row r="291" spans="1:7" s="37" customFormat="1" ht="31.5">
      <c r="A291" s="4" t="s">
        <v>58</v>
      </c>
      <c r="B291" s="3" t="s">
        <v>22</v>
      </c>
      <c r="C291" s="3" t="s">
        <v>136</v>
      </c>
      <c r="D291" s="3" t="s">
        <v>90</v>
      </c>
      <c r="E291" s="3" t="s">
        <v>181</v>
      </c>
      <c r="F291" s="34">
        <f t="shared" si="81"/>
        <v>2496.6</v>
      </c>
      <c r="G291" s="34">
        <f t="shared" si="81"/>
        <v>2496.6</v>
      </c>
    </row>
    <row r="292" spans="1:7" s="37" customFormat="1">
      <c r="A292" s="4" t="s">
        <v>35</v>
      </c>
      <c r="B292" s="3" t="s">
        <v>22</v>
      </c>
      <c r="C292" s="3" t="s">
        <v>136</v>
      </c>
      <c r="D292" s="3" t="s">
        <v>90</v>
      </c>
      <c r="E292" s="3" t="s">
        <v>195</v>
      </c>
      <c r="F292" s="34">
        <v>2496.6</v>
      </c>
      <c r="G292" s="34">
        <v>2496.6</v>
      </c>
    </row>
    <row r="293" spans="1:7" s="37" customFormat="1" ht="31.5">
      <c r="A293" s="4" t="s">
        <v>114</v>
      </c>
      <c r="B293" s="3" t="s">
        <v>224</v>
      </c>
      <c r="C293" s="3"/>
      <c r="D293" s="3"/>
      <c r="E293" s="3"/>
      <c r="F293" s="34">
        <f>F294+F304</f>
        <v>19438.099999999999</v>
      </c>
      <c r="G293" s="34">
        <f>G294+G304</f>
        <v>14161.1</v>
      </c>
    </row>
    <row r="294" spans="1:7" s="37" customFormat="1" ht="47.25">
      <c r="A294" s="4" t="s">
        <v>134</v>
      </c>
      <c r="B294" s="3" t="s">
        <v>224</v>
      </c>
      <c r="C294" s="3" t="s">
        <v>135</v>
      </c>
      <c r="D294" s="3"/>
      <c r="E294" s="3"/>
      <c r="F294" s="34">
        <f t="shared" ref="F294:G296" si="82">F295</f>
        <v>19358.099999999999</v>
      </c>
      <c r="G294" s="34">
        <f t="shared" si="82"/>
        <v>14081.1</v>
      </c>
    </row>
    <row r="295" spans="1:7" s="37" customFormat="1" ht="63">
      <c r="A295" s="4" t="s">
        <v>273</v>
      </c>
      <c r="B295" s="3" t="s">
        <v>224</v>
      </c>
      <c r="C295" s="3" t="s">
        <v>135</v>
      </c>
      <c r="D295" s="3" t="s">
        <v>150</v>
      </c>
      <c r="E295" s="3"/>
      <c r="F295" s="34">
        <f t="shared" si="82"/>
        <v>19358.099999999999</v>
      </c>
      <c r="G295" s="34">
        <f t="shared" si="82"/>
        <v>14081.1</v>
      </c>
    </row>
    <row r="296" spans="1:7" s="37" customFormat="1" ht="47.25">
      <c r="A296" s="4" t="s">
        <v>271</v>
      </c>
      <c r="B296" s="3" t="s">
        <v>224</v>
      </c>
      <c r="C296" s="3" t="s">
        <v>135</v>
      </c>
      <c r="D296" s="3" t="s">
        <v>225</v>
      </c>
      <c r="E296" s="3"/>
      <c r="F296" s="34">
        <f t="shared" si="82"/>
        <v>19358.099999999999</v>
      </c>
      <c r="G296" s="34">
        <f t="shared" si="82"/>
        <v>14081.1</v>
      </c>
    </row>
    <row r="297" spans="1:7" s="37" customFormat="1" ht="31.5">
      <c r="A297" s="4" t="s">
        <v>272</v>
      </c>
      <c r="B297" s="3" t="s">
        <v>224</v>
      </c>
      <c r="C297" s="3" t="s">
        <v>135</v>
      </c>
      <c r="D297" s="3" t="s">
        <v>226</v>
      </c>
      <c r="E297" s="3"/>
      <c r="F297" s="34">
        <f>F298+F301</f>
        <v>19358.099999999999</v>
      </c>
      <c r="G297" s="34">
        <f>G298+G301</f>
        <v>14081.1</v>
      </c>
    </row>
    <row r="298" spans="1:7" s="37" customFormat="1" ht="31.5">
      <c r="A298" s="4" t="s">
        <v>19</v>
      </c>
      <c r="B298" s="3" t="s">
        <v>224</v>
      </c>
      <c r="C298" s="3" t="s">
        <v>135</v>
      </c>
      <c r="D298" s="3" t="s">
        <v>227</v>
      </c>
      <c r="E298" s="3"/>
      <c r="F298" s="34">
        <f>F299</f>
        <v>14394</v>
      </c>
      <c r="G298" s="34">
        <f>G299</f>
        <v>9117</v>
      </c>
    </row>
    <row r="299" spans="1:7" s="37" customFormat="1">
      <c r="A299" s="4" t="s">
        <v>16</v>
      </c>
      <c r="B299" s="3" t="s">
        <v>224</v>
      </c>
      <c r="C299" s="3" t="s">
        <v>135</v>
      </c>
      <c r="D299" s="3" t="s">
        <v>227</v>
      </c>
      <c r="E299" s="3" t="s">
        <v>146</v>
      </c>
      <c r="F299" s="34">
        <f>F300</f>
        <v>14394</v>
      </c>
      <c r="G299" s="34">
        <f>G300</f>
        <v>9117</v>
      </c>
    </row>
    <row r="300" spans="1:7" s="37" customFormat="1">
      <c r="A300" s="4" t="s">
        <v>63</v>
      </c>
      <c r="B300" s="3" t="s">
        <v>224</v>
      </c>
      <c r="C300" s="3" t="s">
        <v>135</v>
      </c>
      <c r="D300" s="3" t="s">
        <v>227</v>
      </c>
      <c r="E300" s="3" t="s">
        <v>228</v>
      </c>
      <c r="F300" s="34">
        <v>14394</v>
      </c>
      <c r="G300" s="34">
        <v>9117</v>
      </c>
    </row>
    <row r="301" spans="1:7" s="37" customFormat="1" ht="94.5">
      <c r="A301" s="4" t="s">
        <v>112</v>
      </c>
      <c r="B301" s="3" t="s">
        <v>224</v>
      </c>
      <c r="C301" s="3" t="s">
        <v>135</v>
      </c>
      <c r="D301" s="3" t="s">
        <v>229</v>
      </c>
      <c r="E301" s="3"/>
      <c r="F301" s="34">
        <f>F302</f>
        <v>4964.1000000000004</v>
      </c>
      <c r="G301" s="34">
        <f>G302</f>
        <v>4964.1000000000004</v>
      </c>
    </row>
    <row r="302" spans="1:7" s="37" customFormat="1">
      <c r="A302" s="4" t="s">
        <v>16</v>
      </c>
      <c r="B302" s="3" t="s">
        <v>224</v>
      </c>
      <c r="C302" s="3" t="s">
        <v>135</v>
      </c>
      <c r="D302" s="3" t="s">
        <v>229</v>
      </c>
      <c r="E302" s="3" t="s">
        <v>146</v>
      </c>
      <c r="F302" s="34">
        <f>F303</f>
        <v>4964.1000000000004</v>
      </c>
      <c r="G302" s="34">
        <f>G303</f>
        <v>4964.1000000000004</v>
      </c>
    </row>
    <row r="303" spans="1:7" s="37" customFormat="1">
      <c r="A303" s="4" t="s">
        <v>63</v>
      </c>
      <c r="B303" s="3" t="s">
        <v>224</v>
      </c>
      <c r="C303" s="3" t="s">
        <v>135</v>
      </c>
      <c r="D303" s="3" t="s">
        <v>229</v>
      </c>
      <c r="E303" s="3" t="s">
        <v>228</v>
      </c>
      <c r="F303" s="34">
        <v>4964.1000000000004</v>
      </c>
      <c r="G303" s="34">
        <v>4964.1000000000004</v>
      </c>
    </row>
    <row r="304" spans="1:7" s="37" customFormat="1">
      <c r="A304" s="4" t="s">
        <v>28</v>
      </c>
      <c r="B304" s="3" t="s">
        <v>224</v>
      </c>
      <c r="C304" s="3" t="s">
        <v>139</v>
      </c>
      <c r="D304" s="3"/>
      <c r="E304" s="3"/>
      <c r="F304" s="34">
        <f>F305</f>
        <v>80</v>
      </c>
      <c r="G304" s="34">
        <f>G305</f>
        <v>80</v>
      </c>
    </row>
    <row r="305" spans="1:7" s="37" customFormat="1" ht="31.5">
      <c r="A305" s="4" t="s">
        <v>260</v>
      </c>
      <c r="B305" s="3" t="s">
        <v>224</v>
      </c>
      <c r="C305" s="3" t="s">
        <v>139</v>
      </c>
      <c r="D305" s="3" t="s">
        <v>98</v>
      </c>
      <c r="E305" s="3"/>
      <c r="F305" s="34">
        <f t="shared" ref="F305:G307" si="83">F306</f>
        <v>80</v>
      </c>
      <c r="G305" s="34">
        <f t="shared" si="83"/>
        <v>80</v>
      </c>
    </row>
    <row r="306" spans="1:7" s="37" customFormat="1" ht="31.5">
      <c r="A306" s="4" t="s">
        <v>80</v>
      </c>
      <c r="B306" s="3" t="s">
        <v>224</v>
      </c>
      <c r="C306" s="3" t="s">
        <v>139</v>
      </c>
      <c r="D306" s="3" t="s">
        <v>97</v>
      </c>
      <c r="E306" s="3"/>
      <c r="F306" s="34">
        <f t="shared" si="83"/>
        <v>80</v>
      </c>
      <c r="G306" s="34">
        <f t="shared" si="83"/>
        <v>80</v>
      </c>
    </row>
    <row r="307" spans="1:7" s="37" customFormat="1">
      <c r="A307" s="4" t="s">
        <v>16</v>
      </c>
      <c r="B307" s="3" t="s">
        <v>224</v>
      </c>
      <c r="C307" s="3" t="s">
        <v>139</v>
      </c>
      <c r="D307" s="3" t="s">
        <v>97</v>
      </c>
      <c r="E307" s="3" t="s">
        <v>146</v>
      </c>
      <c r="F307" s="34">
        <f t="shared" si="83"/>
        <v>80</v>
      </c>
      <c r="G307" s="34">
        <f t="shared" si="83"/>
        <v>80</v>
      </c>
    </row>
    <row r="308" spans="1:7" s="37" customFormat="1">
      <c r="A308" s="4" t="s">
        <v>20</v>
      </c>
      <c r="B308" s="3" t="s">
        <v>224</v>
      </c>
      <c r="C308" s="3" t="s">
        <v>139</v>
      </c>
      <c r="D308" s="3" t="s">
        <v>97</v>
      </c>
      <c r="E308" s="3" t="s">
        <v>230</v>
      </c>
      <c r="F308" s="34">
        <v>80</v>
      </c>
      <c r="G308" s="34">
        <v>80</v>
      </c>
    </row>
    <row r="309" spans="1:7" s="37" customFormat="1">
      <c r="A309" s="4" t="s">
        <v>13</v>
      </c>
      <c r="B309" s="3"/>
      <c r="C309" s="3"/>
      <c r="D309" s="3"/>
      <c r="E309" s="3"/>
      <c r="F309" s="34">
        <f>F293+F287+F280+F227+F142+F118+F107+F11+F237+F136</f>
        <v>1226406.2</v>
      </c>
      <c r="G309" s="34">
        <f>G293+G287+G280+G227+G142+G118+G107+G11+G237+G136</f>
        <v>1310205.1000000001</v>
      </c>
    </row>
  </sheetData>
  <mergeCells count="7">
    <mergeCell ref="F8:G8"/>
    <mergeCell ref="A6:G6"/>
    <mergeCell ref="A8:A9"/>
    <mergeCell ref="B8:B9"/>
    <mergeCell ref="C8:C9"/>
    <mergeCell ref="D8:D9"/>
    <mergeCell ref="E8:E9"/>
  </mergeCells>
  <phoneticPr fontId="0" type="noConversion"/>
  <pageMargins left="0.78740157480314965" right="0.39370078740157483" top="0.78740157480314965" bottom="0.78740157480314965" header="0.1968503937007874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2024-11-08T01:33:24Z</cp:lastPrinted>
  <dcterms:created xsi:type="dcterms:W3CDTF">2004-12-14T02:28:06Z</dcterms:created>
  <dcterms:modified xsi:type="dcterms:W3CDTF">2024-11-18T00:37:42Z</dcterms:modified>
</cp:coreProperties>
</file>