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2120" windowHeight="6990"/>
  </bookViews>
  <sheets>
    <sheet name="Лист1 (2)" sheetId="3" r:id="rId1"/>
    <sheet name="Лист1" sheetId="4" r:id="rId2"/>
  </sheets>
  <definedNames>
    <definedName name="_xlnm._FilterDatabase" localSheetId="0" hidden="1">'Лист1 (2)'!$A$11:$G$269</definedName>
    <definedName name="_xlnm.Print_Area" localSheetId="0">'Лист1 (2)'!$A$1:$E$269</definedName>
  </definedNames>
  <calcPr calcId="125725"/>
</workbook>
</file>

<file path=xl/calcChain.xml><?xml version="1.0" encoding="utf-8"?>
<calcChain xmlns="http://schemas.openxmlformats.org/spreadsheetml/2006/main">
  <c r="E185" i="3"/>
  <c r="D185"/>
  <c r="E215"/>
  <c r="E214" s="1"/>
  <c r="D215"/>
  <c r="D214" s="1"/>
  <c r="E195"/>
  <c r="E194" s="1"/>
  <c r="E193" s="1"/>
  <c r="D195"/>
  <c r="D194" s="1"/>
  <c r="D193" s="1"/>
  <c r="E191"/>
  <c r="E190" s="1"/>
  <c r="E189" s="1"/>
  <c r="D191"/>
  <c r="D190" s="1"/>
  <c r="D189" s="1"/>
  <c r="D258"/>
  <c r="D244"/>
  <c r="E212"/>
  <c r="E211" s="1"/>
  <c r="D212"/>
  <c r="D211" s="1"/>
  <c r="E209"/>
  <c r="E208" s="1"/>
  <c r="D209"/>
  <c r="D208" s="1"/>
  <c r="E187"/>
  <c r="E186" s="1"/>
  <c r="D187"/>
  <c r="D186" s="1"/>
  <c r="D179"/>
  <c r="E267" l="1"/>
  <c r="E266" s="1"/>
  <c r="E264"/>
  <c r="E263" s="1"/>
  <c r="E261"/>
  <c r="E260" s="1"/>
  <c r="E258"/>
  <c r="E255"/>
  <c r="E252"/>
  <c r="E251" s="1"/>
  <c r="E249"/>
  <c r="E247"/>
  <c r="E244"/>
  <c r="E242"/>
  <c r="E239"/>
  <c r="E238" s="1"/>
  <c r="E236"/>
  <c r="E235" s="1"/>
  <c r="E233"/>
  <c r="E232" s="1"/>
  <c r="E230"/>
  <c r="E229" s="1"/>
  <c r="E227"/>
  <c r="E226" s="1"/>
  <c r="E224"/>
  <c r="E223" s="1"/>
  <c r="E221"/>
  <c r="E220" s="1"/>
  <c r="E218"/>
  <c r="E217" s="1"/>
  <c r="E205"/>
  <c r="E204" s="1"/>
  <c r="E202"/>
  <c r="E201" s="1"/>
  <c r="E199"/>
  <c r="E198" s="1"/>
  <c r="E183"/>
  <c r="E182" s="1"/>
  <c r="E181" s="1"/>
  <c r="E179"/>
  <c r="E177"/>
  <c r="E173"/>
  <c r="E172" s="1"/>
  <c r="E170"/>
  <c r="E169" s="1"/>
  <c r="E167"/>
  <c r="E166" s="1"/>
  <c r="E164"/>
  <c r="E163" s="1"/>
  <c r="E161"/>
  <c r="E160" s="1"/>
  <c r="E156"/>
  <c r="E155" s="1"/>
  <c r="E154" s="1"/>
  <c r="E152"/>
  <c r="E151" s="1"/>
  <c r="E150" s="1"/>
  <c r="E148"/>
  <c r="E146"/>
  <c r="E144"/>
  <c r="E140"/>
  <c r="E139" s="1"/>
  <c r="E137"/>
  <c r="E136" s="1"/>
  <c r="E132"/>
  <c r="E131" s="1"/>
  <c r="E130" s="1"/>
  <c r="E129" s="1"/>
  <c r="E127"/>
  <c r="E126" s="1"/>
  <c r="E124"/>
  <c r="E123" s="1"/>
  <c r="E118"/>
  <c r="E117" s="1"/>
  <c r="E116" s="1"/>
  <c r="E114"/>
  <c r="E113" s="1"/>
  <c r="E111"/>
  <c r="E110" s="1"/>
  <c r="E106"/>
  <c r="E104"/>
  <c r="E101"/>
  <c r="E100" s="1"/>
  <c r="E98"/>
  <c r="E96"/>
  <c r="E92"/>
  <c r="E91" s="1"/>
  <c r="E89"/>
  <c r="E88" s="1"/>
  <c r="E86"/>
  <c r="E85" s="1"/>
  <c r="E83"/>
  <c r="E79"/>
  <c r="E76"/>
  <c r="E75" s="1"/>
  <c r="E72"/>
  <c r="E71" s="1"/>
  <c r="E69"/>
  <c r="E68" s="1"/>
  <c r="E66"/>
  <c r="E65" s="1"/>
  <c r="E63"/>
  <c r="E62" s="1"/>
  <c r="E60"/>
  <c r="E59" s="1"/>
  <c r="E57"/>
  <c r="E56" s="1"/>
  <c r="E53"/>
  <c r="E52" s="1"/>
  <c r="E50"/>
  <c r="E48"/>
  <c r="E45"/>
  <c r="E44" s="1"/>
  <c r="E42"/>
  <c r="E41" s="1"/>
  <c r="E37"/>
  <c r="E36" s="1"/>
  <c r="E34"/>
  <c r="E33" s="1"/>
  <c r="E30"/>
  <c r="E29" s="1"/>
  <c r="E28" s="1"/>
  <c r="E26"/>
  <c r="E25" s="1"/>
  <c r="E24" s="1"/>
  <c r="E22"/>
  <c r="E20"/>
  <c r="E16"/>
  <c r="E15" s="1"/>
  <c r="E14" s="1"/>
  <c r="E78" l="1"/>
  <c r="E74" s="1"/>
  <c r="E254"/>
  <c r="E246"/>
  <c r="E197" s="1"/>
  <c r="E241"/>
  <c r="E55"/>
  <c r="E95"/>
  <c r="E143"/>
  <c r="E142" s="1"/>
  <c r="E176"/>
  <c r="E175" s="1"/>
  <c r="E159"/>
  <c r="E19"/>
  <c r="E18" s="1"/>
  <c r="E13" s="1"/>
  <c r="E12" s="1"/>
  <c r="E32"/>
  <c r="E47"/>
  <c r="E40" s="1"/>
  <c r="E103"/>
  <c r="E109"/>
  <c r="E108" s="1"/>
  <c r="E135"/>
  <c r="E122"/>
  <c r="E121" s="1"/>
  <c r="E94" l="1"/>
  <c r="E39" s="1"/>
  <c r="E158"/>
  <c r="E269" s="1"/>
  <c r="E134"/>
  <c r="E120" s="1"/>
  <c r="D205" l="1"/>
  <c r="D218" l="1"/>
  <c r="D217" s="1"/>
  <c r="D152" l="1"/>
  <c r="D151" s="1"/>
  <c r="D150" s="1"/>
  <c r="D242" l="1"/>
  <c r="D72"/>
  <c r="D71" s="1"/>
  <c r="D53"/>
  <c r="D52" s="1"/>
  <c r="D241" l="1"/>
  <c r="D267" l="1"/>
  <c r="D86"/>
  <c r="D85" s="1"/>
  <c r="D22" l="1"/>
  <c r="D204" l="1"/>
  <c r="D202"/>
  <c r="D201" s="1"/>
  <c r="D101" l="1"/>
  <c r="D100" s="1"/>
  <c r="D89"/>
  <c r="D88" s="1"/>
  <c r="D83"/>
  <c r="D79"/>
  <c r="D78" l="1"/>
  <c r="D63"/>
  <c r="D62" s="1"/>
  <c r="D252" l="1"/>
  <c r="D251" s="1"/>
  <c r="D60"/>
  <c r="D59" s="1"/>
  <c r="D266" l="1"/>
  <c r="D50"/>
  <c r="D224" l="1"/>
  <c r="D223" s="1"/>
  <c r="D239"/>
  <c r="D238" s="1"/>
  <c r="D233"/>
  <c r="D232" s="1"/>
  <c r="D261"/>
  <c r="D260" s="1"/>
  <c r="D230"/>
  <c r="D229" s="1"/>
  <c r="D236"/>
  <c r="D235" s="1"/>
  <c r="D255"/>
  <c r="D254" s="1"/>
  <c r="D199"/>
  <c r="D198" s="1"/>
  <c r="D227" l="1"/>
  <c r="D226" s="1"/>
  <c r="D183" l="1"/>
  <c r="D182" l="1"/>
  <c r="D181" s="1"/>
  <c r="D106"/>
  <c r="D118" l="1"/>
  <c r="D117" s="1"/>
  <c r="D116" s="1"/>
  <c r="D104"/>
  <c r="D103" s="1"/>
  <c r="D148" l="1"/>
  <c r="D146"/>
  <c r="D144"/>
  <c r="D143" l="1"/>
  <c r="D142" s="1"/>
  <c r="D114" l="1"/>
  <c r="D113" s="1"/>
  <c r="D111"/>
  <c r="D110" s="1"/>
  <c r="D137"/>
  <c r="D136" s="1"/>
  <c r="D140"/>
  <c r="D139" s="1"/>
  <c r="D109" l="1"/>
  <c r="D108" s="1"/>
  <c r="D135"/>
  <c r="D134" l="1"/>
  <c r="D30"/>
  <c r="D29" s="1"/>
  <c r="D28" s="1"/>
  <c r="D247"/>
  <c r="D34"/>
  <c r="D33" s="1"/>
  <c r="D177"/>
  <c r="D176" l="1"/>
  <c r="D175" s="1"/>
  <c r="D69" l="1"/>
  <c r="D68" s="1"/>
  <c r="D57"/>
  <c r="D56" s="1"/>
  <c r="D66"/>
  <c r="D37"/>
  <c r="D96" l="1"/>
  <c r="D98"/>
  <c r="D76"/>
  <c r="D75" s="1"/>
  <c r="D156"/>
  <c r="D155" s="1"/>
  <c r="D154" s="1"/>
  <c r="D20"/>
  <c r="D19" s="1"/>
  <c r="D16"/>
  <c r="D15" s="1"/>
  <c r="D14" s="1"/>
  <c r="D221"/>
  <c r="D95" l="1"/>
  <c r="D94" s="1"/>
  <c r="D18"/>
  <c r="D13" s="1"/>
  <c r="D36"/>
  <c r="D32" s="1"/>
  <c r="D65"/>
  <c r="D55" s="1"/>
  <c r="D161"/>
  <c r="D160" s="1"/>
  <c r="D164"/>
  <c r="D163" s="1"/>
  <c r="D249"/>
  <c r="D246" s="1"/>
  <c r="D264"/>
  <c r="D263" s="1"/>
  <c r="D170"/>
  <c r="D169" s="1"/>
  <c r="D92"/>
  <c r="D91" s="1"/>
  <c r="D74" s="1"/>
  <c r="D220"/>
  <c r="D197" s="1"/>
  <c r="D132"/>
  <c r="D131" s="1"/>
  <c r="D130" s="1"/>
  <c r="D129" s="1"/>
  <c r="D45"/>
  <c r="D44" s="1"/>
  <c r="D26"/>
  <c r="D25" s="1"/>
  <c r="D48"/>
  <c r="D167"/>
  <c r="D166" s="1"/>
  <c r="D173"/>
  <c r="D172" s="1"/>
  <c r="D42"/>
  <c r="D41" s="1"/>
  <c r="D124"/>
  <c r="D123" s="1"/>
  <c r="D127"/>
  <c r="D126" s="1"/>
  <c r="D159" l="1"/>
  <c r="D158" s="1"/>
  <c r="D24"/>
  <c r="D12" s="1"/>
  <c r="D122"/>
  <c r="D121" s="1"/>
  <c r="D120" s="1"/>
  <c r="D47"/>
  <c r="D40" s="1"/>
  <c r="D39" l="1"/>
  <c r="D269" s="1"/>
</calcChain>
</file>

<file path=xl/sharedStrings.xml><?xml version="1.0" encoding="utf-8"?>
<sst xmlns="http://schemas.openxmlformats.org/spreadsheetml/2006/main" count="542" uniqueCount="232">
  <si>
    <t>Наименование показателя</t>
  </si>
  <si>
    <t>Центральный аппарат</t>
  </si>
  <si>
    <t>Детские дошкольные учреждения</t>
  </si>
  <si>
    <t>Учреждения по внешкольной работе с детьми</t>
  </si>
  <si>
    <t>Глава муниципального образования</t>
  </si>
  <si>
    <t>ЦСР</t>
  </si>
  <si>
    <t>ВР</t>
  </si>
  <si>
    <t>Межбюджетные трансферты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</si>
  <si>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</si>
  <si>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</si>
  <si>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</si>
  <si>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Реализация других функций, связанных с обеспечением национальной безопасности и правоохранительной деятельности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</si>
  <si>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</si>
  <si>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</si>
  <si>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</si>
  <si>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</si>
  <si>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</si>
  <si>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Субсидии бюджетным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</si>
  <si>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</si>
  <si>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</si>
  <si>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</si>
  <si>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</si>
  <si>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</si>
  <si>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</si>
  <si>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</si>
  <si>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</si>
  <si>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</si>
  <si>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Реализация Закона Забайкальского края "Об отдельных вопросах в сфере образования" в части увеличения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организаций)</t>
  </si>
  <si>
    <t>Социальное обеспечение и иные выплаты населению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</si>
  <si>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</si>
  <si>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город-ском и пригородном пассажирском транспорте общего пользования (кроме воздушного и железнодорожного)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</si>
  <si>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</si>
  <si>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</si>
  <si>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</si>
  <si>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</si>
  <si>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</si>
  <si>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</si>
  <si>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</si>
  <si>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</si>
  <si>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</si>
  <si>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</si>
  <si>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</si>
  <si>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</si>
  <si>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</si>
  <si>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</si>
  <si>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Доплаты к пенсиям муниципальных служащих</t>
  </si>
  <si>
    <t>Мероприятия в области физической культуры и спорта</t>
  </si>
  <si>
    <t>Обеспечение реализации муниципальной программы</t>
  </si>
  <si>
    <t>Основное мероприятие «Выравнивание уровня бюджетной обеспеченности поселений района»</t>
  </si>
  <si>
    <t>Дотации</t>
  </si>
  <si>
    <t>Основное мероприятие  «Предоставление бюджетам поселений иных межбюджетных трансфертов из районного бюджета на осуществление переданных полномочий»</t>
  </si>
  <si>
    <t>Библиотечно-досуговые центры</t>
  </si>
  <si>
    <t>Мероприятия в области культуры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</si>
  <si>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</si>
  <si>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</si>
  <si>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Подпрограмма «Развитие системы дополнительного образования, отдыха, оздоровления и занятости детей и подростков»</t>
  </si>
  <si>
    <t>Учебно-методические кабинеты, централизованные бухгалтерии, группы хозяйственного обслуживания</t>
  </si>
  <si>
    <t>ВСЕГО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</si>
  <si>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</si>
  <si>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</si>
  <si>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</si>
  <si>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</si>
  <si>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Муниципальная программа "Развитие системы образования муниципального района "Карымский район""</t>
  </si>
  <si>
    <t xml:space="preserve">Подпрограмма «Обеспечение деятельности Комитета" </t>
  </si>
  <si>
    <t xml:space="preserve">Подпрограмма "Развитие культуры в муниципальном районе "Карымский район" </t>
  </si>
  <si>
    <t xml:space="preserve">Подпрограмма "Развитие физической культуры и массового спорта в муниципальном районе "Карымский район" </t>
  </si>
  <si>
    <t>Подпрограмма «Финансовое обеспечение городских и сельских поселений Карымского района для исполнения переданных полномочий»</t>
  </si>
  <si>
    <t>Подпрограмма «Содержание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«Карымский район»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</si>
  <si>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</si>
  <si>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Снижение доступности наркотических веществ – производных дикорастущей конопли</t>
  </si>
  <si>
    <t>Межбюджетные трансферты на выравнивание обеспеченности поселений на реализацию отдельных расходных полномочий</t>
  </si>
  <si>
    <t>77 0 00 00000</t>
  </si>
  <si>
    <t>77 0 00 20300</t>
  </si>
  <si>
    <t>77 0 00 20400</t>
  </si>
  <si>
    <t>77 0 00 92300</t>
  </si>
  <si>
    <t>77 0 00 79207</t>
  </si>
  <si>
    <t>77 0 00 07050</t>
  </si>
  <si>
    <t>77 0 00 00701</t>
  </si>
  <si>
    <t>77 0 00 74505</t>
  </si>
  <si>
    <t>77 0 00 49101</t>
  </si>
  <si>
    <t>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</si>
  <si>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из бюджета муниципального района бюджетам поселений на осуществление части полномочий по решению вопросов местного значения в соответствии с заключенными соглашениями</t>
  </si>
  <si>
    <t>77 0 00 Р1406</t>
  </si>
  <si>
    <t>77 0 00 П1306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</si>
  <si>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</si>
  <si>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</si>
  <si>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</si>
  <si>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 xml:space="preserve"> 13 0 00 92305</t>
  </si>
  <si>
    <t xml:space="preserve"> 13 0 00 00000</t>
  </si>
  <si>
    <t>77 0 00 20500</t>
  </si>
  <si>
    <t>Руководитель контрольно-счетной палаты муниципального образования, его заместители и аудиторы</t>
  </si>
  <si>
    <t>77 0 00 77265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</si>
  <si>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</si>
  <si>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Обеспечение отдыха, организация и обеспечение  оздоровления детей в каникулярное время в муниципальных организациях отдыха детей и их оздоровления</t>
  </si>
  <si>
    <t>120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</si>
  <si>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</si>
  <si>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</si>
  <si>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Резервные средства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</si>
  <si>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</si>
  <si>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77 0 00 79265</t>
  </si>
  <si>
    <t>Администрирование государственного полномочия по организации мероприятий при осуществлении деятельности по обращению с животными без владельцев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</si>
  <si>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</si>
  <si>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</si>
  <si>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77 0 00 00702</t>
  </si>
  <si>
    <t>77 0 00 00704</t>
  </si>
  <si>
    <t>Софинансирование для участия в национальных проектах и государственных программах Российской Федерации, Забайкальского края</t>
  </si>
  <si>
    <t>Обеспечение выплаты заработной платы работникам бюджетной сферы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</si>
  <si>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</si>
  <si>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</si>
  <si>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Осуществление  государственных полномочий в сфере труда</t>
  </si>
  <si>
    <t>Осуществление государственного полномочия по созданию административных комиссий в  Забайкальском крае</t>
  </si>
  <si>
    <t>Организация мероприятий при осуществлении деятельности по обращению с животными без владельцев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</si>
  <si>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</si>
  <si>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</si>
  <si>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Организация отдыха, оздоровления, занятости детей и подростков</t>
  </si>
  <si>
    <t>Единая субвенция местным бюджетам</t>
  </si>
  <si>
    <t>77 0 00 79202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</si>
  <si>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</si>
  <si>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</si>
  <si>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</si>
  <si>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Муниципальная программа "Управление и распоряжение муниципальной собственностью муниципального района "Карымский район"</t>
  </si>
  <si>
    <t>Муниципальная программа "Обеспечение деятельности администрации муниципального района «Карымский район»</t>
  </si>
  <si>
    <t xml:space="preserve">Муниципальная программа "Развитие культуры, молодежной политики, физической культуры и спорта  в муниципальном районе "Карымский район" </t>
  </si>
  <si>
    <t xml:space="preserve"> Муниципальная программа «Управление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 "</t>
  </si>
  <si>
    <t xml:space="preserve"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людей на водных объектах  на территории муниципального района «Карымский район» </t>
  </si>
  <si>
    <t xml:space="preserve">Муниципальная программа "Социальная поддержка граждан муниципального района "Карымский район" </t>
  </si>
  <si>
    <t>01 0 00 00000</t>
  </si>
  <si>
    <t>01 1 00 00000</t>
  </si>
  <si>
    <t>01 1 01 00000</t>
  </si>
  <si>
    <t>01 1 01 90200</t>
  </si>
  <si>
    <t>01 1 02 00000</t>
  </si>
  <si>
    <t>01 1 02 92300</t>
  </si>
  <si>
    <t>01 2 00 00000</t>
  </si>
  <si>
    <t>01 2 00 31502</t>
  </si>
  <si>
    <t>01 5 00 00000</t>
  </si>
  <si>
    <t>01 5 00 20400</t>
  </si>
  <si>
    <t>03 0 00 00000</t>
  </si>
  <si>
    <t>03 0 00 20400</t>
  </si>
  <si>
    <t>03 0 00 79206</t>
  </si>
  <si>
    <t>04 0 00 00000</t>
  </si>
  <si>
    <t>04 1 00 00000</t>
  </si>
  <si>
    <t>04 1 00 00420</t>
  </si>
  <si>
    <t>04 1 00 71201</t>
  </si>
  <si>
    <t>04 1 00 71230</t>
  </si>
  <si>
    <t>04 1 00 71231</t>
  </si>
  <si>
    <t>04 2 00 00000</t>
  </si>
  <si>
    <t>04 2 00 00421</t>
  </si>
  <si>
    <t>04 2 00 01145</t>
  </si>
  <si>
    <t>04 2 00 71031</t>
  </si>
  <si>
    <t>04 2 00 71218</t>
  </si>
  <si>
    <t>04 2 00 71219</t>
  </si>
  <si>
    <t>04 3 00 00000</t>
  </si>
  <si>
    <t>04 3 00 00423</t>
  </si>
  <si>
    <t>04 3 00 01123</t>
  </si>
  <si>
    <t>04 3 00 11432</t>
  </si>
  <si>
    <t>04 3 00 71432</t>
  </si>
  <si>
    <t>04 3 00 S1101</t>
  </si>
  <si>
    <t>04 4 00 00000</t>
  </si>
  <si>
    <t>04 4 00 00452</t>
  </si>
  <si>
    <t>04 4 00 20400</t>
  </si>
  <si>
    <t>04 4 00 79202</t>
  </si>
  <si>
    <t>05 0 00 00000</t>
  </si>
  <si>
    <t>05 1 00 00000</t>
  </si>
  <si>
    <t>05 1 00 00425</t>
  </si>
  <si>
    <t>05 1 00 00515</t>
  </si>
  <si>
    <t>05 3 00 00000</t>
  </si>
  <si>
    <t>05 3 00 00512</t>
  </si>
  <si>
    <t>06 0 00 00000</t>
  </si>
  <si>
    <t>06 2 00 00000</t>
  </si>
  <si>
    <t>06 2 01 00000</t>
  </si>
  <si>
    <t>06 2 01 Д1601</t>
  </si>
  <si>
    <t>06 2 01 78060</t>
  </si>
  <si>
    <t>06 3 00 00000</t>
  </si>
  <si>
    <t>06 3 01 00000</t>
  </si>
  <si>
    <t>06 3 01 С1106</t>
  </si>
  <si>
    <t>06 4 00 00000</t>
  </si>
  <si>
    <t>06 4 01 00000</t>
  </si>
  <si>
    <t>06 4 01 20400</t>
  </si>
  <si>
    <t>06 4 01 79202</t>
  </si>
  <si>
    <t>06 4 02 00000</t>
  </si>
  <si>
    <t>06 4 02 00452</t>
  </si>
  <si>
    <t>06 5 00 00000</t>
  </si>
  <si>
    <t>06 5 00 00517</t>
  </si>
  <si>
    <t>07 0 00 00000</t>
  </si>
  <si>
    <t>07 0 00 00247</t>
  </si>
  <si>
    <t>09 0 00 00000</t>
  </si>
  <si>
    <t>09 1 00 00000</t>
  </si>
  <si>
    <t>09 1 00 72403</t>
  </si>
  <si>
    <t>09 1 00 72404</t>
  </si>
  <si>
    <t>09 1 00 72411</t>
  </si>
  <si>
    <t>09 1 00 72421</t>
  </si>
  <si>
    <t>09 1 00 72431</t>
  </si>
  <si>
    <t>09 2 00 00000</t>
  </si>
  <si>
    <t>09 2 00 79211</t>
  </si>
  <si>
    <t>Дополнительная мера социальной поддержки отдельной категории граждан Российиской  Федерации в виде невзимания платы за присмотр и уход за их детьми, осваивающими образовательные программы дошкольного образования в муниципальных  организациях Забайкальского края, осуществляющих образовательную деятельность по образовательным программам дошкольного образования</t>
  </si>
  <si>
    <t>Дополнительная мера социальной поддержки отдельной категории граждан Российиской  Федерации в виде обеспечения льготным питанием их детей,обучающихся в 5-11 классах  в муниципальных общеобразовательных организациях Забайкальского края</t>
  </si>
  <si>
    <t>Сумма</t>
  </si>
  <si>
    <t>(тыс. рублей)</t>
  </si>
  <si>
    <t>Всего</t>
  </si>
  <si>
    <t>в том числе средства вышестоящих бюджетов</t>
  </si>
  <si>
    <t>870</t>
  </si>
  <si>
    <t>Реализация мероприятий по энергосбережению и повышению энергетической эффективности</t>
  </si>
  <si>
    <t>Резервные фонды, иным образом зарезервированные в составе утвержденных бюджетных ассигнований</t>
  </si>
  <si>
    <t>77 0 00 00705</t>
  </si>
  <si>
    <t>Обеспечение расходов на оплату коммунальных услуг учреждений бюджетной сферы</t>
  </si>
  <si>
    <t>77 0 00 00706</t>
  </si>
  <si>
    <t>200</t>
  </si>
  <si>
    <t>240</t>
  </si>
  <si>
    <t>15 0 00 00000</t>
  </si>
  <si>
    <t>15 0 00 00219</t>
  </si>
  <si>
    <t>Муниципальная программа «Противодействие терроризму и идеологии экстремизма в муниципальном районе «Карымский район»</t>
  </si>
  <si>
    <t>Мероприятия в области противодействия терроризму и идеологии экстремизма</t>
  </si>
  <si>
    <t>16 0 00 00000</t>
  </si>
  <si>
    <t>16 0 00 00707</t>
  </si>
  <si>
    <t>500</t>
  </si>
  <si>
    <t>540</t>
  </si>
  <si>
    <t>Муниципальная программа «Охрана окружающей среды муниципального района «Карымский район»</t>
  </si>
  <si>
    <t>Реализация мероприятий в бласти охраны окружающей среды</t>
  </si>
  <si>
    <t>Муниципальная программа "Профилактика правонарушений на территории муниципального района "Карымский район""</t>
  </si>
  <si>
    <t>77 0 00 04927</t>
  </si>
  <si>
    <t>Реализация мероприятий по проведению капитального ремонта жилых помещений отдельных категорий граждан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</si>
  <si>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</si>
  <si>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</si>
  <si>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04 2 00 71202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</si>
  <si>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</si>
  <si>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14 0 00 00000</t>
  </si>
  <si>
    <t>14 0 00 00703</t>
  </si>
  <si>
    <t xml:space="preserve">Распределение бюджетных ассигнований бюджета муниципального района "Карымский район" по  целевым статьям (муниципальных программ и непрограммных направлений деятельности) группам и подгруппам видов расходов классификации расходов бюджетов на 2025  год </t>
  </si>
  <si>
    <t xml:space="preserve">к Решению Совета муниципального </t>
  </si>
  <si>
    <t>района "Карымский район"</t>
  </si>
  <si>
    <t>от "___" _________2024 года №________</t>
  </si>
  <si>
    <t>Приложение № 13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</si>
</sst>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.00_);_(* \(#,##0.00\);_(* &quot;-&quot;??_);_(@_)"/>
    <numFmt numFmtId="166" formatCode="#,##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0.499984740745262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2">
      <alignment vertical="top" wrapText="1"/>
    </xf>
    <xf numFmtId="1" fontId="4" fillId="0" borderId="2">
      <alignment horizontal="center" vertical="top" shrinkToFit="1"/>
    </xf>
    <xf numFmtId="0" fontId="1" fillId="0" borderId="0"/>
    <xf numFmtId="0" fontId="5" fillId="0" borderId="2">
      <alignment horizontal="left" wrapText="1"/>
    </xf>
  </cellStyleXfs>
  <cellXfs count="56">
    <xf numFmtId="0" fontId="0" fillId="0" borderId="0" xfId="0"/>
    <xf numFmtId="0" fontId="6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0" xfId="0" applyNumberFormat="1" applyFont="1" applyFill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0" fontId="6" fillId="0" borderId="0" xfId="0" applyFont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2" borderId="1" xfId="5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7" fillId="2" borderId="2" xfId="3" applyNumberFormat="1" applyFont="1" applyFill="1" applyAlignment="1" applyProtection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3" xfId="6" applyNumberFormat="1" applyFont="1" applyFill="1" applyBorder="1" applyAlignment="1" applyProtection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wrapText="1"/>
    </xf>
    <xf numFmtId="164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right"/>
    </xf>
    <xf numFmtId="166" fontId="6" fillId="2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</cellXfs>
  <cellStyles count="7">
    <cellStyle name="xl27" xfId="6"/>
    <cellStyle name="xl31" xfId="3"/>
    <cellStyle name="xl33" xfId="4"/>
    <cellStyle name="Обычный" xfId="0" builtinId="0"/>
    <cellStyle name="Обычный 2" xfId="1"/>
    <cellStyle name="Обычный 5" xfId="5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9"/>
  <sheetViews>
    <sheetView tabSelected="1" view="pageBreakPreview" zoomScale="80" zoomScaleNormal="75" zoomScaleSheetLayoutView="80" workbookViewId="0">
      <selection activeCell="D9" sqref="D9:E269"/>
    </sheetView>
  </sheetViews>
  <sheetFormatPr defaultColWidth="9.140625" defaultRowHeight="15.75"/>
  <cols>
    <col min="1" max="1" width="70" style="23" customWidth="1"/>
    <col min="2" max="2" width="18.5703125" style="3" customWidth="1"/>
    <col min="3" max="3" width="10.42578125" style="1" customWidth="1"/>
    <col min="4" max="4" width="14.42578125" style="16" customWidth="1"/>
    <col min="5" max="5" width="16.28515625" style="16" customWidth="1"/>
    <col min="6" max="6" width="12" style="1" customWidth="1"/>
    <col min="7" max="7" width="9.28515625" style="2" bestFit="1" customWidth="1"/>
    <col min="8" max="16384" width="9.140625" style="2"/>
  </cols>
  <sheetData>
    <row r="1" spans="1:6" ht="18.75" customHeight="1">
      <c r="A1" s="36"/>
      <c r="B1" s="42"/>
      <c r="C1" s="42"/>
      <c r="D1" s="42"/>
      <c r="E1" s="53" t="s">
        <v>231</v>
      </c>
    </row>
    <row r="2" spans="1:6" ht="18.75" customHeight="1">
      <c r="A2" s="36"/>
      <c r="B2" s="42"/>
      <c r="C2" s="42"/>
      <c r="D2" s="42"/>
      <c r="E2" s="53" t="s">
        <v>228</v>
      </c>
    </row>
    <row r="3" spans="1:6" ht="18.75">
      <c r="A3" s="36"/>
      <c r="B3" s="43"/>
      <c r="C3" s="43"/>
      <c r="D3" s="43"/>
      <c r="E3" s="53" t="s">
        <v>229</v>
      </c>
    </row>
    <row r="4" spans="1:6" ht="18.75">
      <c r="A4" s="36"/>
      <c r="B4" s="43"/>
      <c r="C4" s="43"/>
      <c r="D4" s="43"/>
      <c r="E4" s="53" t="s">
        <v>230</v>
      </c>
    </row>
    <row r="5" spans="1:6" ht="18.75">
      <c r="A5" s="36"/>
      <c r="B5" s="44"/>
      <c r="C5" s="44"/>
      <c r="D5" s="44"/>
      <c r="E5" s="37"/>
    </row>
    <row r="6" spans="1:6" ht="18.75">
      <c r="A6" s="36"/>
      <c r="B6" s="38"/>
      <c r="C6" s="39"/>
      <c r="D6" s="40"/>
      <c r="E6" s="40"/>
    </row>
    <row r="7" spans="1:6" ht="59.25" customHeight="1">
      <c r="A7" s="50" t="s">
        <v>227</v>
      </c>
      <c r="B7" s="50"/>
      <c r="C7" s="50"/>
      <c r="D7" s="51"/>
      <c r="E7" s="52"/>
    </row>
    <row r="8" spans="1:6" ht="18.75">
      <c r="A8" s="36"/>
      <c r="B8" s="38"/>
      <c r="C8" s="39"/>
      <c r="D8" s="40"/>
      <c r="E8" s="41" t="s">
        <v>197</v>
      </c>
    </row>
    <row r="9" spans="1:6" ht="18" customHeight="1">
      <c r="A9" s="46" t="s">
        <v>0</v>
      </c>
      <c r="B9" s="46" t="s">
        <v>5</v>
      </c>
      <c r="C9" s="46" t="s">
        <v>6</v>
      </c>
      <c r="D9" s="48" t="s">
        <v>196</v>
      </c>
      <c r="E9" s="49"/>
    </row>
    <row r="10" spans="1:6" ht="63">
      <c r="A10" s="46"/>
      <c r="B10" s="47"/>
      <c r="C10" s="47"/>
      <c r="D10" s="34" t="s">
        <v>198</v>
      </c>
      <c r="E10" s="10" t="s">
        <v>199</v>
      </c>
    </row>
    <row r="11" spans="1:6">
      <c r="A11" s="22">
        <v>1</v>
      </c>
      <c r="B11" s="35">
        <v>2</v>
      </c>
      <c r="C11" s="35">
        <v>3</v>
      </c>
      <c r="D11" s="11">
        <v>4</v>
      </c>
      <c r="E11" s="11">
        <v>5</v>
      </c>
    </row>
    <row r="12" spans="1:6" ht="47.25">
      <c r="A12" s="6" t="s">
        <v>120</v>
      </c>
      <c r="B12" s="7" t="s">
        <v>126</v>
      </c>
      <c r="C12" s="4"/>
      <c r="D12" s="54">
        <f>D13+D24+D28</f>
        <v>25438.100000000002</v>
      </c>
      <c r="E12" s="54">
        <f>E13+E24+E28</f>
        <v>0</v>
      </c>
      <c r="F12" s="5"/>
    </row>
    <row r="13" spans="1:6">
      <c r="A13" s="6" t="s">
        <v>39</v>
      </c>
      <c r="B13" s="7" t="s">
        <v>127</v>
      </c>
      <c r="C13" s="4"/>
      <c r="D13" s="54">
        <f>D14+D18</f>
        <v>1851.2</v>
      </c>
      <c r="E13" s="54">
        <f>E14+E18</f>
        <v>0</v>
      </c>
    </row>
    <row r="14" spans="1:6" ht="31.5">
      <c r="A14" s="6" t="s">
        <v>40</v>
      </c>
      <c r="B14" s="7" t="s">
        <v>128</v>
      </c>
      <c r="C14" s="4"/>
      <c r="D14" s="54">
        <f t="shared" ref="D14:E16" si="0">D15</f>
        <v>500</v>
      </c>
      <c r="E14" s="54">
        <f t="shared" si="0"/>
        <v>0</v>
      </c>
    </row>
    <row r="15" spans="1:6" ht="31.5">
      <c r="A15" s="6" t="s">
        <v>19</v>
      </c>
      <c r="B15" s="7" t="s">
        <v>129</v>
      </c>
      <c r="C15" s="4"/>
      <c r="D15" s="54">
        <f t="shared" si="0"/>
        <v>500</v>
      </c>
      <c r="E15" s="54">
        <f t="shared" si="0"/>
        <v>0</v>
      </c>
    </row>
    <row r="16" spans="1:6" ht="31.5">
      <c r="A16" s="6" t="s">
        <v>107</v>
      </c>
      <c r="B16" s="7" t="s">
        <v>129</v>
      </c>
      <c r="C16" s="4">
        <v>200</v>
      </c>
      <c r="D16" s="54">
        <f t="shared" si="0"/>
        <v>500</v>
      </c>
      <c r="E16" s="54">
        <f t="shared" si="0"/>
        <v>0</v>
      </c>
    </row>
    <row r="17" spans="1:5" ht="31.5">
      <c r="A17" s="6" t="s">
        <v>37</v>
      </c>
      <c r="B17" s="7" t="s">
        <v>129</v>
      </c>
      <c r="C17" s="4">
        <v>240</v>
      </c>
      <c r="D17" s="54">
        <v>500</v>
      </c>
      <c r="E17" s="54">
        <v>0</v>
      </c>
    </row>
    <row r="18" spans="1:5">
      <c r="A18" s="24" t="s">
        <v>41</v>
      </c>
      <c r="B18" s="7" t="s">
        <v>130</v>
      </c>
      <c r="C18" s="4"/>
      <c r="D18" s="54">
        <f>D19</f>
        <v>1351.2</v>
      </c>
      <c r="E18" s="54">
        <f>E19</f>
        <v>0</v>
      </c>
    </row>
    <row r="19" spans="1:5">
      <c r="A19" s="6" t="s">
        <v>13</v>
      </c>
      <c r="B19" s="7" t="s">
        <v>131</v>
      </c>
      <c r="C19" s="4"/>
      <c r="D19" s="54">
        <f>D20+D22</f>
        <v>1351.2</v>
      </c>
      <c r="E19" s="54">
        <f>E20+E22</f>
        <v>0</v>
      </c>
    </row>
    <row r="20" spans="1:5" ht="31.5">
      <c r="A20" s="6" t="s">
        <v>107</v>
      </c>
      <c r="B20" s="7" t="s">
        <v>131</v>
      </c>
      <c r="C20" s="4">
        <v>200</v>
      </c>
      <c r="D20" s="54">
        <f>D21</f>
        <v>1321.2</v>
      </c>
      <c r="E20" s="54">
        <f>E21</f>
        <v>0</v>
      </c>
    </row>
    <row r="21" spans="1:5" ht="31.5">
      <c r="A21" s="6" t="s">
        <v>37</v>
      </c>
      <c r="B21" s="7" t="s">
        <v>131</v>
      </c>
      <c r="C21" s="4">
        <v>240</v>
      </c>
      <c r="D21" s="54">
        <v>1321.2</v>
      </c>
      <c r="E21" s="54">
        <v>0</v>
      </c>
    </row>
    <row r="22" spans="1:5">
      <c r="A22" s="6" t="s">
        <v>16</v>
      </c>
      <c r="B22" s="7" t="s">
        <v>131</v>
      </c>
      <c r="C22" s="4">
        <v>800</v>
      </c>
      <c r="D22" s="54">
        <f>D23</f>
        <v>30</v>
      </c>
      <c r="E22" s="54">
        <f>E23</f>
        <v>0</v>
      </c>
    </row>
    <row r="23" spans="1:5">
      <c r="A23" s="6" t="s">
        <v>14</v>
      </c>
      <c r="B23" s="7" t="s">
        <v>131</v>
      </c>
      <c r="C23" s="4">
        <v>850</v>
      </c>
      <c r="D23" s="54">
        <v>30</v>
      </c>
      <c r="E23" s="54">
        <v>0</v>
      </c>
    </row>
    <row r="24" spans="1:5" ht="63">
      <c r="A24" s="6" t="s">
        <v>67</v>
      </c>
      <c r="B24" s="7" t="s">
        <v>132</v>
      </c>
      <c r="C24" s="7"/>
      <c r="D24" s="54">
        <f>D25</f>
        <v>16613.7</v>
      </c>
      <c r="E24" s="54">
        <f>E25</f>
        <v>0</v>
      </c>
    </row>
    <row r="25" spans="1:5" ht="48" customHeight="1">
      <c r="A25" s="6" t="s">
        <v>24</v>
      </c>
      <c r="B25" s="7" t="s">
        <v>133</v>
      </c>
      <c r="C25" s="7"/>
      <c r="D25" s="54">
        <f>D26</f>
        <v>16613.7</v>
      </c>
      <c r="E25" s="54">
        <f>E26</f>
        <v>0</v>
      </c>
    </row>
    <row r="26" spans="1:5" ht="31.5">
      <c r="A26" s="6" t="s">
        <v>107</v>
      </c>
      <c r="B26" s="7" t="s">
        <v>133</v>
      </c>
      <c r="C26" s="4">
        <v>200</v>
      </c>
      <c r="D26" s="54">
        <f t="shared" ref="D26:E26" si="1">D27</f>
        <v>16613.7</v>
      </c>
      <c r="E26" s="54">
        <f t="shared" si="1"/>
        <v>0</v>
      </c>
    </row>
    <row r="27" spans="1:5" ht="31.5">
      <c r="A27" s="6" t="s">
        <v>37</v>
      </c>
      <c r="B27" s="7" t="s">
        <v>133</v>
      </c>
      <c r="C27" s="4">
        <v>240</v>
      </c>
      <c r="D27" s="54">
        <v>16613.7</v>
      </c>
      <c r="E27" s="54">
        <v>0</v>
      </c>
    </row>
    <row r="28" spans="1:5">
      <c r="A28" s="25" t="s">
        <v>63</v>
      </c>
      <c r="B28" s="7" t="s">
        <v>134</v>
      </c>
      <c r="C28" s="4"/>
      <c r="D28" s="54">
        <f t="shared" ref="D28:E30" si="2">D29</f>
        <v>6973.2</v>
      </c>
      <c r="E28" s="54">
        <f t="shared" si="2"/>
        <v>0</v>
      </c>
    </row>
    <row r="29" spans="1:5">
      <c r="A29" s="6" t="s">
        <v>1</v>
      </c>
      <c r="B29" s="7" t="s">
        <v>135</v>
      </c>
      <c r="C29" s="4"/>
      <c r="D29" s="54">
        <f t="shared" si="2"/>
        <v>6973.2</v>
      </c>
      <c r="E29" s="54">
        <f t="shared" si="2"/>
        <v>0</v>
      </c>
    </row>
    <row r="30" spans="1:5" ht="63">
      <c r="A30" s="6" t="s">
        <v>35</v>
      </c>
      <c r="B30" s="7" t="s">
        <v>135</v>
      </c>
      <c r="C30" s="4">
        <v>100</v>
      </c>
      <c r="D30" s="54">
        <f t="shared" si="2"/>
        <v>6973.2</v>
      </c>
      <c r="E30" s="54">
        <f t="shared" si="2"/>
        <v>0</v>
      </c>
    </row>
    <row r="31" spans="1:5" ht="31.5">
      <c r="A31" s="6" t="s">
        <v>36</v>
      </c>
      <c r="B31" s="7" t="s">
        <v>135</v>
      </c>
      <c r="C31" s="4">
        <v>120</v>
      </c>
      <c r="D31" s="54">
        <v>6973.2</v>
      </c>
      <c r="E31" s="54">
        <v>0</v>
      </c>
    </row>
    <row r="32" spans="1:5" ht="31.5">
      <c r="A32" s="6" t="s">
        <v>121</v>
      </c>
      <c r="B32" s="7" t="s">
        <v>136</v>
      </c>
      <c r="C32" s="4"/>
      <c r="D32" s="54">
        <f>D33+D36</f>
        <v>15636.099999999999</v>
      </c>
      <c r="E32" s="54">
        <f>E33+E36</f>
        <v>833.8</v>
      </c>
    </row>
    <row r="33" spans="1:6">
      <c r="A33" s="6" t="s">
        <v>1</v>
      </c>
      <c r="B33" s="7" t="s">
        <v>137</v>
      </c>
      <c r="C33" s="4"/>
      <c r="D33" s="54">
        <f>D34</f>
        <v>14802.3</v>
      </c>
      <c r="E33" s="54">
        <f>E34</f>
        <v>0</v>
      </c>
    </row>
    <row r="34" spans="1:6" ht="63">
      <c r="A34" s="6" t="s">
        <v>35</v>
      </c>
      <c r="B34" s="7" t="s">
        <v>137</v>
      </c>
      <c r="C34" s="4">
        <v>100</v>
      </c>
      <c r="D34" s="54">
        <f>D35</f>
        <v>14802.3</v>
      </c>
      <c r="E34" s="54">
        <f>E35</f>
        <v>0</v>
      </c>
    </row>
    <row r="35" spans="1:6" ht="31.5">
      <c r="A35" s="6" t="s">
        <v>36</v>
      </c>
      <c r="B35" s="7" t="s">
        <v>137</v>
      </c>
      <c r="C35" s="4">
        <v>120</v>
      </c>
      <c r="D35" s="54">
        <v>14802.3</v>
      </c>
      <c r="E35" s="54">
        <v>0</v>
      </c>
    </row>
    <row r="36" spans="1:6">
      <c r="A36" s="6" t="s">
        <v>109</v>
      </c>
      <c r="B36" s="7" t="s">
        <v>138</v>
      </c>
      <c r="C36" s="4"/>
      <c r="D36" s="54">
        <f>D37</f>
        <v>833.8</v>
      </c>
      <c r="E36" s="54">
        <f>E37</f>
        <v>833.8</v>
      </c>
    </row>
    <row r="37" spans="1:6" ht="63">
      <c r="A37" s="6" t="s">
        <v>35</v>
      </c>
      <c r="B37" s="7" t="s">
        <v>138</v>
      </c>
      <c r="C37" s="4">
        <v>100</v>
      </c>
      <c r="D37" s="54">
        <f>D38</f>
        <v>833.8</v>
      </c>
      <c r="E37" s="54">
        <f>E38</f>
        <v>833.8</v>
      </c>
    </row>
    <row r="38" spans="1:6" ht="31.5">
      <c r="A38" s="6" t="s">
        <v>36</v>
      </c>
      <c r="B38" s="7" t="s">
        <v>138</v>
      </c>
      <c r="C38" s="4">
        <v>120</v>
      </c>
      <c r="D38" s="54">
        <v>833.8</v>
      </c>
      <c r="E38" s="54">
        <v>833.8</v>
      </c>
    </row>
    <row r="39" spans="1:6" ht="31.5">
      <c r="A39" s="6" t="s">
        <v>62</v>
      </c>
      <c r="B39" s="7" t="s">
        <v>139</v>
      </c>
      <c r="C39" s="4"/>
      <c r="D39" s="54">
        <f>D40+D55+D74+D94</f>
        <v>1016029.1</v>
      </c>
      <c r="E39" s="54">
        <f>E40+E55+E74+E94</f>
        <v>643583.59999999986</v>
      </c>
      <c r="F39" s="5"/>
    </row>
    <row r="40" spans="1:6">
      <c r="A40" s="6" t="s">
        <v>42</v>
      </c>
      <c r="B40" s="7" t="s">
        <v>140</v>
      </c>
      <c r="C40" s="4"/>
      <c r="D40" s="54">
        <f>D41+D44+D47+D52</f>
        <v>305592.59999999998</v>
      </c>
      <c r="E40" s="54">
        <f>E41+E44+E47+E52</f>
        <v>207882.5</v>
      </c>
    </row>
    <row r="41" spans="1:6">
      <c r="A41" s="6" t="s">
        <v>2</v>
      </c>
      <c r="B41" s="7" t="s">
        <v>141</v>
      </c>
      <c r="C41" s="4"/>
      <c r="D41" s="54">
        <f>D42</f>
        <v>97710.1</v>
      </c>
      <c r="E41" s="54">
        <f>E42</f>
        <v>0</v>
      </c>
    </row>
    <row r="42" spans="1:6" ht="31.5">
      <c r="A42" s="6" t="s">
        <v>43</v>
      </c>
      <c r="B42" s="7" t="s">
        <v>141</v>
      </c>
      <c r="C42" s="4">
        <v>600</v>
      </c>
      <c r="D42" s="54">
        <f>D43</f>
        <v>97710.1</v>
      </c>
      <c r="E42" s="54">
        <f>E43</f>
        <v>0</v>
      </c>
    </row>
    <row r="43" spans="1:6">
      <c r="A43" s="6" t="s">
        <v>17</v>
      </c>
      <c r="B43" s="7" t="s">
        <v>141</v>
      </c>
      <c r="C43" s="4">
        <v>610</v>
      </c>
      <c r="D43" s="54">
        <v>97710.1</v>
      </c>
      <c r="E43" s="54">
        <v>0</v>
      </c>
    </row>
    <row r="44" spans="1:6" ht="63">
      <c r="A44" s="14" t="s">
        <v>221</v>
      </c>
      <c r="B44" s="7" t="s">
        <v>142</v>
      </c>
      <c r="C44" s="4"/>
      <c r="D44" s="54">
        <f>D45</f>
        <v>201401</v>
      </c>
      <c r="E44" s="54">
        <f>E45</f>
        <v>201401</v>
      </c>
    </row>
    <row r="45" spans="1:6" ht="31.5">
      <c r="A45" s="6" t="s">
        <v>43</v>
      </c>
      <c r="B45" s="7" t="s">
        <v>142</v>
      </c>
      <c r="C45" s="4">
        <v>600</v>
      </c>
      <c r="D45" s="54">
        <f>D46</f>
        <v>201401</v>
      </c>
      <c r="E45" s="54">
        <f>E46</f>
        <v>201401</v>
      </c>
    </row>
    <row r="46" spans="1:6">
      <c r="A46" s="6" t="s">
        <v>17</v>
      </c>
      <c r="B46" s="7" t="s">
        <v>142</v>
      </c>
      <c r="C46" s="4">
        <v>610</v>
      </c>
      <c r="D46" s="54">
        <v>201401</v>
      </c>
      <c r="E46" s="54">
        <v>201401</v>
      </c>
    </row>
    <row r="47" spans="1:6" ht="63">
      <c r="A47" s="6" t="s">
        <v>29</v>
      </c>
      <c r="B47" s="7" t="s">
        <v>143</v>
      </c>
      <c r="C47" s="8"/>
      <c r="D47" s="54">
        <f>D48+D50</f>
        <v>1006.3</v>
      </c>
      <c r="E47" s="54">
        <f>E48+E50</f>
        <v>1006.3</v>
      </c>
    </row>
    <row r="48" spans="1:6" ht="31.5">
      <c r="A48" s="6" t="s">
        <v>107</v>
      </c>
      <c r="B48" s="7" t="s">
        <v>143</v>
      </c>
      <c r="C48" s="8">
        <v>200</v>
      </c>
      <c r="D48" s="54">
        <f>D49</f>
        <v>5</v>
      </c>
      <c r="E48" s="54">
        <f>E49</f>
        <v>5</v>
      </c>
    </row>
    <row r="49" spans="1:5" ht="31.5">
      <c r="A49" s="6" t="s">
        <v>37</v>
      </c>
      <c r="B49" s="7" t="s">
        <v>143</v>
      </c>
      <c r="C49" s="8">
        <v>240</v>
      </c>
      <c r="D49" s="54">
        <v>5</v>
      </c>
      <c r="E49" s="54">
        <v>5</v>
      </c>
    </row>
    <row r="50" spans="1:5">
      <c r="A50" s="6" t="s">
        <v>28</v>
      </c>
      <c r="B50" s="7" t="s">
        <v>143</v>
      </c>
      <c r="C50" s="4">
        <v>300</v>
      </c>
      <c r="D50" s="54">
        <f>D51</f>
        <v>1001.3</v>
      </c>
      <c r="E50" s="54">
        <f>E51</f>
        <v>1001.3</v>
      </c>
    </row>
    <row r="51" spans="1:5" ht="31.5">
      <c r="A51" s="6" t="s">
        <v>102</v>
      </c>
      <c r="B51" s="7" t="s">
        <v>143</v>
      </c>
      <c r="C51" s="8">
        <v>320</v>
      </c>
      <c r="D51" s="54">
        <v>1001.3</v>
      </c>
      <c r="E51" s="54">
        <v>1001.3</v>
      </c>
    </row>
    <row r="52" spans="1:5" ht="110.25">
      <c r="A52" s="6" t="s">
        <v>194</v>
      </c>
      <c r="B52" s="7" t="s">
        <v>144</v>
      </c>
      <c r="C52" s="4"/>
      <c r="D52" s="54">
        <f>D53</f>
        <v>5475.2</v>
      </c>
      <c r="E52" s="54">
        <f>E53</f>
        <v>5475.2</v>
      </c>
    </row>
    <row r="53" spans="1:5" ht="31.5">
      <c r="A53" s="6" t="s">
        <v>43</v>
      </c>
      <c r="B53" s="7" t="s">
        <v>144</v>
      </c>
      <c r="C53" s="4">
        <v>600</v>
      </c>
      <c r="D53" s="54">
        <f>D54</f>
        <v>5475.2</v>
      </c>
      <c r="E53" s="54">
        <f>E54</f>
        <v>5475.2</v>
      </c>
    </row>
    <row r="54" spans="1:5">
      <c r="A54" s="6" t="s">
        <v>17</v>
      </c>
      <c r="B54" s="7" t="s">
        <v>144</v>
      </c>
      <c r="C54" s="4">
        <v>610</v>
      </c>
      <c r="D54" s="54">
        <v>5475.2</v>
      </c>
      <c r="E54" s="54">
        <v>5475.2</v>
      </c>
    </row>
    <row r="55" spans="1:5" ht="31.5">
      <c r="A55" s="6" t="s">
        <v>112</v>
      </c>
      <c r="B55" s="7" t="s">
        <v>145</v>
      </c>
      <c r="C55" s="4"/>
      <c r="D55" s="54">
        <f>D56+D59+D62+D65+D68+D71</f>
        <v>616529.69999999995</v>
      </c>
      <c r="E55" s="54">
        <f>E56+E59+E62+E65+E68+E71</f>
        <v>422982.89999999997</v>
      </c>
    </row>
    <row r="56" spans="1:5" ht="31.5">
      <c r="A56" s="6" t="s">
        <v>44</v>
      </c>
      <c r="B56" s="7" t="s">
        <v>146</v>
      </c>
      <c r="C56" s="4"/>
      <c r="D56" s="54">
        <f>D57</f>
        <v>185446.8</v>
      </c>
      <c r="E56" s="54">
        <f>E57</f>
        <v>0</v>
      </c>
    </row>
    <row r="57" spans="1:5" ht="31.5">
      <c r="A57" s="6" t="s">
        <v>43</v>
      </c>
      <c r="B57" s="7" t="s">
        <v>146</v>
      </c>
      <c r="C57" s="4">
        <v>600</v>
      </c>
      <c r="D57" s="54">
        <f>D58</f>
        <v>185446.8</v>
      </c>
      <c r="E57" s="54">
        <f>E58</f>
        <v>0</v>
      </c>
    </row>
    <row r="58" spans="1:5">
      <c r="A58" s="6" t="s">
        <v>17</v>
      </c>
      <c r="B58" s="7" t="s">
        <v>146</v>
      </c>
      <c r="C58" s="4">
        <v>610</v>
      </c>
      <c r="D58" s="54">
        <v>185446.8</v>
      </c>
      <c r="E58" s="54">
        <v>0</v>
      </c>
    </row>
    <row r="59" spans="1:5" ht="78.75">
      <c r="A59" s="26" t="s">
        <v>98</v>
      </c>
      <c r="B59" s="7" t="s">
        <v>147</v>
      </c>
      <c r="C59" s="4"/>
      <c r="D59" s="54">
        <f>D60</f>
        <v>8100</v>
      </c>
      <c r="E59" s="54">
        <f>E60</f>
        <v>0</v>
      </c>
    </row>
    <row r="60" spans="1:5" ht="31.5">
      <c r="A60" s="6" t="s">
        <v>43</v>
      </c>
      <c r="B60" s="7" t="s">
        <v>147</v>
      </c>
      <c r="C60" s="4">
        <v>600</v>
      </c>
      <c r="D60" s="54">
        <f>D61</f>
        <v>8100</v>
      </c>
      <c r="E60" s="54">
        <f>E61</f>
        <v>0</v>
      </c>
    </row>
    <row r="61" spans="1:5">
      <c r="A61" s="12" t="s">
        <v>17</v>
      </c>
      <c r="B61" s="7" t="s">
        <v>147</v>
      </c>
      <c r="C61" s="4">
        <v>610</v>
      </c>
      <c r="D61" s="54">
        <v>8100</v>
      </c>
      <c r="E61" s="54">
        <v>0</v>
      </c>
    </row>
    <row r="62" spans="1:5" ht="47.25">
      <c r="A62" s="21" t="s">
        <v>117</v>
      </c>
      <c r="B62" s="7" t="s">
        <v>148</v>
      </c>
      <c r="C62" s="4"/>
      <c r="D62" s="54">
        <f>D63</f>
        <v>3657.8</v>
      </c>
      <c r="E62" s="54">
        <f>E63</f>
        <v>3657.8</v>
      </c>
    </row>
    <row r="63" spans="1:5" ht="31.5">
      <c r="A63" s="6" t="s">
        <v>43</v>
      </c>
      <c r="B63" s="7" t="s">
        <v>148</v>
      </c>
      <c r="C63" s="4">
        <v>600</v>
      </c>
      <c r="D63" s="54">
        <f>D64</f>
        <v>3657.8</v>
      </c>
      <c r="E63" s="54">
        <f>E64</f>
        <v>3657.8</v>
      </c>
    </row>
    <row r="64" spans="1:5">
      <c r="A64" s="6" t="s">
        <v>17</v>
      </c>
      <c r="B64" s="7" t="s">
        <v>148</v>
      </c>
      <c r="C64" s="4">
        <v>610</v>
      </c>
      <c r="D64" s="54">
        <v>3657.8</v>
      </c>
      <c r="E64" s="54">
        <v>3657.8</v>
      </c>
    </row>
    <row r="65" spans="1:5" ht="94.5">
      <c r="A65" s="14" t="s">
        <v>222</v>
      </c>
      <c r="B65" s="15" t="s">
        <v>223</v>
      </c>
      <c r="C65" s="4"/>
      <c r="D65" s="54">
        <f>D66</f>
        <v>414746.5</v>
      </c>
      <c r="E65" s="54">
        <f>E66</f>
        <v>414746.5</v>
      </c>
    </row>
    <row r="66" spans="1:5" ht="31.5">
      <c r="A66" s="6" t="s">
        <v>43</v>
      </c>
      <c r="B66" s="15" t="s">
        <v>223</v>
      </c>
      <c r="C66" s="4">
        <v>600</v>
      </c>
      <c r="D66" s="54">
        <f>D67</f>
        <v>414746.5</v>
      </c>
      <c r="E66" s="54">
        <f>E67</f>
        <v>414746.5</v>
      </c>
    </row>
    <row r="67" spans="1:5">
      <c r="A67" s="6" t="s">
        <v>17</v>
      </c>
      <c r="B67" s="15" t="s">
        <v>223</v>
      </c>
      <c r="C67" s="4">
        <v>610</v>
      </c>
      <c r="D67" s="54">
        <v>414746.5</v>
      </c>
      <c r="E67" s="54">
        <v>414746.5</v>
      </c>
    </row>
    <row r="68" spans="1:5" ht="47.25">
      <c r="A68" s="6" t="s">
        <v>92</v>
      </c>
      <c r="B68" s="7" t="s">
        <v>149</v>
      </c>
      <c r="C68" s="4"/>
      <c r="D68" s="54">
        <f>D69</f>
        <v>2164.1</v>
      </c>
      <c r="E68" s="54">
        <f>E69</f>
        <v>2164.1</v>
      </c>
    </row>
    <row r="69" spans="1:5" ht="31.5">
      <c r="A69" s="6" t="s">
        <v>43</v>
      </c>
      <c r="B69" s="7" t="s">
        <v>149</v>
      </c>
      <c r="C69" s="4">
        <v>600</v>
      </c>
      <c r="D69" s="54">
        <f>D70</f>
        <v>2164.1</v>
      </c>
      <c r="E69" s="54">
        <f>E70</f>
        <v>2164.1</v>
      </c>
    </row>
    <row r="70" spans="1:5">
      <c r="A70" s="6" t="s">
        <v>17</v>
      </c>
      <c r="B70" s="7" t="s">
        <v>149</v>
      </c>
      <c r="C70" s="4">
        <v>610</v>
      </c>
      <c r="D70" s="54">
        <v>2164.1</v>
      </c>
      <c r="E70" s="54">
        <v>2164.1</v>
      </c>
    </row>
    <row r="71" spans="1:5" ht="63">
      <c r="A71" s="6" t="s">
        <v>195</v>
      </c>
      <c r="B71" s="7" t="s">
        <v>150</v>
      </c>
      <c r="C71" s="4"/>
      <c r="D71" s="54">
        <f>D72</f>
        <v>2414.5</v>
      </c>
      <c r="E71" s="54">
        <f>E72</f>
        <v>2414.5</v>
      </c>
    </row>
    <row r="72" spans="1:5" ht="31.5">
      <c r="A72" s="6" t="s">
        <v>43</v>
      </c>
      <c r="B72" s="7" t="s">
        <v>150</v>
      </c>
      <c r="C72" s="4">
        <v>600</v>
      </c>
      <c r="D72" s="54">
        <f>D73</f>
        <v>2414.5</v>
      </c>
      <c r="E72" s="54">
        <f>E73</f>
        <v>2414.5</v>
      </c>
    </row>
    <row r="73" spans="1:5">
      <c r="A73" s="6" t="s">
        <v>17</v>
      </c>
      <c r="B73" s="7" t="s">
        <v>150</v>
      </c>
      <c r="C73" s="4">
        <v>610</v>
      </c>
      <c r="D73" s="54">
        <v>2414.5</v>
      </c>
      <c r="E73" s="54">
        <v>2414.5</v>
      </c>
    </row>
    <row r="74" spans="1:5">
      <c r="A74" s="24" t="s">
        <v>55</v>
      </c>
      <c r="B74" s="7" t="s">
        <v>151</v>
      </c>
      <c r="C74" s="4"/>
      <c r="D74" s="54">
        <f>D75+D91+D78+D88+D85</f>
        <v>76149.399999999994</v>
      </c>
      <c r="E74" s="54">
        <f>E75+E91+E78+E88+E85</f>
        <v>12673.199999999999</v>
      </c>
    </row>
    <row r="75" spans="1:5">
      <c r="A75" s="6" t="s">
        <v>3</v>
      </c>
      <c r="B75" s="7" t="s">
        <v>152</v>
      </c>
      <c r="C75" s="4"/>
      <c r="D75" s="54">
        <f>D76</f>
        <v>53977</v>
      </c>
      <c r="E75" s="54">
        <f>E76</f>
        <v>0</v>
      </c>
    </row>
    <row r="76" spans="1:5" ht="31.5">
      <c r="A76" s="6" t="s">
        <v>43</v>
      </c>
      <c r="B76" s="7" t="s">
        <v>152</v>
      </c>
      <c r="C76" s="4">
        <v>600</v>
      </c>
      <c r="D76" s="54">
        <f>D77</f>
        <v>53977</v>
      </c>
      <c r="E76" s="54">
        <f>E77</f>
        <v>0</v>
      </c>
    </row>
    <row r="77" spans="1:5">
      <c r="A77" s="6" t="s">
        <v>17</v>
      </c>
      <c r="B77" s="7" t="s">
        <v>152</v>
      </c>
      <c r="C77" s="4">
        <v>610</v>
      </c>
      <c r="D77" s="54">
        <v>53977</v>
      </c>
      <c r="E77" s="54">
        <v>0</v>
      </c>
    </row>
    <row r="78" spans="1:5" ht="47.25">
      <c r="A78" s="6" t="s">
        <v>68</v>
      </c>
      <c r="B78" s="7" t="s">
        <v>153</v>
      </c>
      <c r="C78" s="4"/>
      <c r="D78" s="54">
        <f>D79+D83</f>
        <v>8906.6</v>
      </c>
      <c r="E78" s="54">
        <f>E79+E83</f>
        <v>0</v>
      </c>
    </row>
    <row r="79" spans="1:5" ht="31.5">
      <c r="A79" s="6" t="s">
        <v>43</v>
      </c>
      <c r="B79" s="7" t="s">
        <v>153</v>
      </c>
      <c r="C79" s="4">
        <v>600</v>
      </c>
      <c r="D79" s="54">
        <f>D80+D81+D82</f>
        <v>8806.6</v>
      </c>
      <c r="E79" s="54">
        <f>E80+E81+E82</f>
        <v>0</v>
      </c>
    </row>
    <row r="80" spans="1:5">
      <c r="A80" s="6" t="s">
        <v>17</v>
      </c>
      <c r="B80" s="7" t="s">
        <v>153</v>
      </c>
      <c r="C80" s="4">
        <v>610</v>
      </c>
      <c r="D80" s="54">
        <v>8606.6</v>
      </c>
      <c r="E80" s="54">
        <v>0</v>
      </c>
    </row>
    <row r="81" spans="1:5">
      <c r="A81" s="6" t="s">
        <v>60</v>
      </c>
      <c r="B81" s="7" t="s">
        <v>153</v>
      </c>
      <c r="C81" s="4">
        <v>620</v>
      </c>
      <c r="D81" s="54">
        <v>100</v>
      </c>
      <c r="E81" s="54">
        <v>0</v>
      </c>
    </row>
    <row r="82" spans="1:5" ht="47.25">
      <c r="A82" s="6" t="s">
        <v>108</v>
      </c>
      <c r="B82" s="7" t="s">
        <v>153</v>
      </c>
      <c r="C82" s="4">
        <v>630</v>
      </c>
      <c r="D82" s="54">
        <v>100</v>
      </c>
      <c r="E82" s="54">
        <v>0</v>
      </c>
    </row>
    <row r="83" spans="1:5">
      <c r="A83" s="6" t="s">
        <v>16</v>
      </c>
      <c r="B83" s="7" t="s">
        <v>153</v>
      </c>
      <c r="C83" s="4">
        <v>800</v>
      </c>
      <c r="D83" s="54">
        <f>D84</f>
        <v>100</v>
      </c>
      <c r="E83" s="54">
        <f>E84</f>
        <v>0</v>
      </c>
    </row>
    <row r="84" spans="1:5" ht="47.25">
      <c r="A84" s="27" t="s">
        <v>96</v>
      </c>
      <c r="B84" s="7" t="s">
        <v>153</v>
      </c>
      <c r="C84" s="4">
        <v>810</v>
      </c>
      <c r="D84" s="54">
        <v>100</v>
      </c>
      <c r="E84" s="54">
        <v>0</v>
      </c>
    </row>
    <row r="85" spans="1:5">
      <c r="A85" s="24" t="s">
        <v>114</v>
      </c>
      <c r="B85" s="7" t="s">
        <v>154</v>
      </c>
      <c r="C85" s="4"/>
      <c r="D85" s="54">
        <f>D86</f>
        <v>500</v>
      </c>
      <c r="E85" s="54">
        <f>E86</f>
        <v>0</v>
      </c>
    </row>
    <row r="86" spans="1:5" ht="31.5">
      <c r="A86" s="6" t="s">
        <v>43</v>
      </c>
      <c r="B86" s="7" t="s">
        <v>154</v>
      </c>
      <c r="C86" s="4">
        <v>600</v>
      </c>
      <c r="D86" s="54">
        <f>D87</f>
        <v>500</v>
      </c>
      <c r="E86" s="54">
        <f>E87</f>
        <v>0</v>
      </c>
    </row>
    <row r="87" spans="1:5">
      <c r="A87" s="6" t="s">
        <v>17</v>
      </c>
      <c r="B87" s="7" t="s">
        <v>154</v>
      </c>
      <c r="C87" s="4">
        <v>610</v>
      </c>
      <c r="D87" s="54">
        <v>500</v>
      </c>
      <c r="E87" s="54">
        <v>0</v>
      </c>
    </row>
    <row r="88" spans="1:5" ht="47.25">
      <c r="A88" s="6" t="s">
        <v>93</v>
      </c>
      <c r="B88" s="7" t="s">
        <v>155</v>
      </c>
      <c r="C88" s="4"/>
      <c r="D88" s="54">
        <f>D89</f>
        <v>3510.9</v>
      </c>
      <c r="E88" s="54">
        <f>E89</f>
        <v>3510.9</v>
      </c>
    </row>
    <row r="89" spans="1:5" ht="31.5">
      <c r="A89" s="6" t="s">
        <v>43</v>
      </c>
      <c r="B89" s="7" t="s">
        <v>155</v>
      </c>
      <c r="C89" s="4">
        <v>600</v>
      </c>
      <c r="D89" s="54">
        <f>D90</f>
        <v>3510.9</v>
      </c>
      <c r="E89" s="54">
        <f>E90</f>
        <v>3510.9</v>
      </c>
    </row>
    <row r="90" spans="1:5">
      <c r="A90" s="6" t="s">
        <v>17</v>
      </c>
      <c r="B90" s="7" t="s">
        <v>155</v>
      </c>
      <c r="C90" s="4">
        <v>610</v>
      </c>
      <c r="D90" s="54">
        <v>3510.9</v>
      </c>
      <c r="E90" s="54">
        <v>3510.9</v>
      </c>
    </row>
    <row r="91" spans="1:5" ht="78.75">
      <c r="A91" s="6" t="s">
        <v>27</v>
      </c>
      <c r="B91" s="7" t="s">
        <v>156</v>
      </c>
      <c r="C91" s="4"/>
      <c r="D91" s="54">
        <f>D92</f>
        <v>9254.9</v>
      </c>
      <c r="E91" s="54">
        <f>E92</f>
        <v>9162.2999999999993</v>
      </c>
    </row>
    <row r="92" spans="1:5" ht="31.5">
      <c r="A92" s="6" t="s">
        <v>43</v>
      </c>
      <c r="B92" s="7" t="s">
        <v>156</v>
      </c>
      <c r="C92" s="4">
        <v>600</v>
      </c>
      <c r="D92" s="54">
        <f>D93</f>
        <v>9254.9</v>
      </c>
      <c r="E92" s="54">
        <f>E93</f>
        <v>9162.2999999999993</v>
      </c>
    </row>
    <row r="93" spans="1:5">
      <c r="A93" s="6" t="s">
        <v>17</v>
      </c>
      <c r="B93" s="7" t="s">
        <v>156</v>
      </c>
      <c r="C93" s="4">
        <v>610</v>
      </c>
      <c r="D93" s="54">
        <v>9254.9</v>
      </c>
      <c r="E93" s="54">
        <v>9162.2999999999993</v>
      </c>
    </row>
    <row r="94" spans="1:5">
      <c r="A94" s="24" t="s">
        <v>95</v>
      </c>
      <c r="B94" s="7" t="s">
        <v>157</v>
      </c>
      <c r="C94" s="4"/>
      <c r="D94" s="54">
        <f>D95+D103+D100</f>
        <v>17757.400000000001</v>
      </c>
      <c r="E94" s="54">
        <f>E95+E103+E100</f>
        <v>45</v>
      </c>
    </row>
    <row r="95" spans="1:5" ht="31.5">
      <c r="A95" s="6" t="s">
        <v>56</v>
      </c>
      <c r="B95" s="7" t="s">
        <v>158</v>
      </c>
      <c r="C95" s="4"/>
      <c r="D95" s="54">
        <f>D96+D98</f>
        <v>12015.300000000001</v>
      </c>
      <c r="E95" s="54">
        <f>E96+E98</f>
        <v>0</v>
      </c>
    </row>
    <row r="96" spans="1:5" ht="63">
      <c r="A96" s="6" t="s">
        <v>35</v>
      </c>
      <c r="B96" s="7" t="s">
        <v>158</v>
      </c>
      <c r="C96" s="4">
        <v>100</v>
      </c>
      <c r="D96" s="54">
        <f>D97</f>
        <v>10875.6</v>
      </c>
      <c r="E96" s="54">
        <f>E97</f>
        <v>0</v>
      </c>
    </row>
    <row r="97" spans="1:5">
      <c r="A97" s="6" t="s">
        <v>101</v>
      </c>
      <c r="B97" s="7" t="s">
        <v>158</v>
      </c>
      <c r="C97" s="4">
        <v>110</v>
      </c>
      <c r="D97" s="54">
        <v>10875.6</v>
      </c>
      <c r="E97" s="54">
        <v>0</v>
      </c>
    </row>
    <row r="98" spans="1:5" ht="31.5">
      <c r="A98" s="6" t="s">
        <v>107</v>
      </c>
      <c r="B98" s="7" t="s">
        <v>158</v>
      </c>
      <c r="C98" s="4">
        <v>200</v>
      </c>
      <c r="D98" s="54">
        <f>D99</f>
        <v>1139.7</v>
      </c>
      <c r="E98" s="54">
        <f>E99</f>
        <v>0</v>
      </c>
    </row>
    <row r="99" spans="1:5" ht="31.5">
      <c r="A99" s="6" t="s">
        <v>37</v>
      </c>
      <c r="B99" s="7" t="s">
        <v>158</v>
      </c>
      <c r="C99" s="4">
        <v>240</v>
      </c>
      <c r="D99" s="54">
        <v>1139.7</v>
      </c>
      <c r="E99" s="54">
        <v>0</v>
      </c>
    </row>
    <row r="100" spans="1:5">
      <c r="A100" s="6" t="s">
        <v>1</v>
      </c>
      <c r="B100" s="7" t="s">
        <v>159</v>
      </c>
      <c r="C100" s="4"/>
      <c r="D100" s="54">
        <f>D101</f>
        <v>5697.1</v>
      </c>
      <c r="E100" s="54">
        <f>E101</f>
        <v>0</v>
      </c>
    </row>
    <row r="101" spans="1:5" ht="63">
      <c r="A101" s="6" t="s">
        <v>35</v>
      </c>
      <c r="B101" s="7" t="s">
        <v>159</v>
      </c>
      <c r="C101" s="4">
        <v>100</v>
      </c>
      <c r="D101" s="54">
        <f>D102</f>
        <v>5697.1</v>
      </c>
      <c r="E101" s="54">
        <f>E102</f>
        <v>0</v>
      </c>
    </row>
    <row r="102" spans="1:5" ht="31.5">
      <c r="A102" s="6" t="s">
        <v>36</v>
      </c>
      <c r="B102" s="7" t="s">
        <v>159</v>
      </c>
      <c r="C102" s="4">
        <v>120</v>
      </c>
      <c r="D102" s="54">
        <v>5697.1</v>
      </c>
      <c r="E102" s="54">
        <v>0</v>
      </c>
    </row>
    <row r="103" spans="1:5">
      <c r="A103" s="6" t="s">
        <v>115</v>
      </c>
      <c r="B103" s="7" t="s">
        <v>160</v>
      </c>
      <c r="C103" s="4"/>
      <c r="D103" s="54">
        <f>D104+D106</f>
        <v>45</v>
      </c>
      <c r="E103" s="54">
        <f>E104+E106</f>
        <v>45</v>
      </c>
    </row>
    <row r="104" spans="1:5" ht="63">
      <c r="A104" s="6" t="s">
        <v>35</v>
      </c>
      <c r="B104" s="7" t="s">
        <v>160</v>
      </c>
      <c r="C104" s="4">
        <v>100</v>
      </c>
      <c r="D104" s="54">
        <f>D105</f>
        <v>35</v>
      </c>
      <c r="E104" s="54">
        <f>E105</f>
        <v>35</v>
      </c>
    </row>
    <row r="105" spans="1:5">
      <c r="A105" s="6" t="s">
        <v>101</v>
      </c>
      <c r="B105" s="7" t="s">
        <v>160</v>
      </c>
      <c r="C105" s="4">
        <v>110</v>
      </c>
      <c r="D105" s="54">
        <v>35</v>
      </c>
      <c r="E105" s="54">
        <v>35</v>
      </c>
    </row>
    <row r="106" spans="1:5" ht="31.5">
      <c r="A106" s="6" t="s">
        <v>107</v>
      </c>
      <c r="B106" s="7" t="s">
        <v>160</v>
      </c>
      <c r="C106" s="4">
        <v>200</v>
      </c>
      <c r="D106" s="54">
        <f>D107</f>
        <v>10</v>
      </c>
      <c r="E106" s="54">
        <f>E107</f>
        <v>10</v>
      </c>
    </row>
    <row r="107" spans="1:5" ht="31.5">
      <c r="A107" s="6" t="s">
        <v>37</v>
      </c>
      <c r="B107" s="7" t="s">
        <v>160</v>
      </c>
      <c r="C107" s="4">
        <v>240</v>
      </c>
      <c r="D107" s="54">
        <v>10</v>
      </c>
      <c r="E107" s="54">
        <v>10</v>
      </c>
    </row>
    <row r="108" spans="1:5" ht="47.25">
      <c r="A108" s="6" t="s">
        <v>122</v>
      </c>
      <c r="B108" s="7" t="s">
        <v>161</v>
      </c>
      <c r="C108" s="4"/>
      <c r="D108" s="54">
        <f>D109+D116</f>
        <v>36266.199999999997</v>
      </c>
      <c r="E108" s="54">
        <f>E109+E116</f>
        <v>0</v>
      </c>
    </row>
    <row r="109" spans="1:5" ht="31.5">
      <c r="A109" s="6" t="s">
        <v>64</v>
      </c>
      <c r="B109" s="7" t="s">
        <v>162</v>
      </c>
      <c r="C109" s="4"/>
      <c r="D109" s="54">
        <f>D110+D113</f>
        <v>36116.199999999997</v>
      </c>
      <c r="E109" s="54">
        <f>E110+E113</f>
        <v>0</v>
      </c>
    </row>
    <row r="110" spans="1:5">
      <c r="A110" s="6" t="s">
        <v>51</v>
      </c>
      <c r="B110" s="7" t="s">
        <v>163</v>
      </c>
      <c r="C110" s="4"/>
      <c r="D110" s="54">
        <f>D111</f>
        <v>34566.199999999997</v>
      </c>
      <c r="E110" s="54">
        <f>E111</f>
        <v>0</v>
      </c>
    </row>
    <row r="111" spans="1:5" ht="31.5">
      <c r="A111" s="6" t="s">
        <v>43</v>
      </c>
      <c r="B111" s="7" t="s">
        <v>163</v>
      </c>
      <c r="C111" s="4">
        <v>600</v>
      </c>
      <c r="D111" s="54">
        <f>D112</f>
        <v>34566.199999999997</v>
      </c>
      <c r="E111" s="54">
        <f>E112</f>
        <v>0</v>
      </c>
    </row>
    <row r="112" spans="1:5">
      <c r="A112" s="6" t="s">
        <v>17</v>
      </c>
      <c r="B112" s="7" t="s">
        <v>163</v>
      </c>
      <c r="C112" s="4">
        <v>610</v>
      </c>
      <c r="D112" s="54">
        <v>34566.199999999997</v>
      </c>
      <c r="E112" s="54">
        <v>0</v>
      </c>
    </row>
    <row r="113" spans="1:6">
      <c r="A113" s="6" t="s">
        <v>52</v>
      </c>
      <c r="B113" s="7" t="s">
        <v>164</v>
      </c>
      <c r="C113" s="4"/>
      <c r="D113" s="54">
        <f>D114</f>
        <v>1550</v>
      </c>
      <c r="E113" s="54">
        <f>E114</f>
        <v>0</v>
      </c>
    </row>
    <row r="114" spans="1:6" ht="31.5">
      <c r="A114" s="6" t="s">
        <v>43</v>
      </c>
      <c r="B114" s="7" t="s">
        <v>164</v>
      </c>
      <c r="C114" s="4">
        <v>600</v>
      </c>
      <c r="D114" s="54">
        <f>D115</f>
        <v>1550</v>
      </c>
      <c r="E114" s="54">
        <f>E115</f>
        <v>0</v>
      </c>
    </row>
    <row r="115" spans="1:6">
      <c r="A115" s="6" t="s">
        <v>17</v>
      </c>
      <c r="B115" s="7" t="s">
        <v>164</v>
      </c>
      <c r="C115" s="4">
        <v>610</v>
      </c>
      <c r="D115" s="54">
        <v>1550</v>
      </c>
      <c r="E115" s="54">
        <v>0</v>
      </c>
    </row>
    <row r="116" spans="1:6" ht="31.5">
      <c r="A116" s="6" t="s">
        <v>65</v>
      </c>
      <c r="B116" s="7" t="s">
        <v>165</v>
      </c>
      <c r="C116" s="4"/>
      <c r="D116" s="54">
        <f t="shared" ref="D116:E118" si="3">D117</f>
        <v>150</v>
      </c>
      <c r="E116" s="54">
        <f t="shared" si="3"/>
        <v>0</v>
      </c>
    </row>
    <row r="117" spans="1:6">
      <c r="A117" s="6" t="s">
        <v>46</v>
      </c>
      <c r="B117" s="7" t="s">
        <v>166</v>
      </c>
      <c r="C117" s="4"/>
      <c r="D117" s="54">
        <f t="shared" si="3"/>
        <v>150</v>
      </c>
      <c r="E117" s="54">
        <f t="shared" si="3"/>
        <v>0</v>
      </c>
    </row>
    <row r="118" spans="1:6" ht="31.5">
      <c r="A118" s="6" t="s">
        <v>107</v>
      </c>
      <c r="B118" s="7" t="s">
        <v>166</v>
      </c>
      <c r="C118" s="4">
        <v>200</v>
      </c>
      <c r="D118" s="54">
        <f t="shared" si="3"/>
        <v>150</v>
      </c>
      <c r="E118" s="54">
        <f t="shared" si="3"/>
        <v>0</v>
      </c>
    </row>
    <row r="119" spans="1:6" ht="31.5">
      <c r="A119" s="6" t="s">
        <v>37</v>
      </c>
      <c r="B119" s="7" t="s">
        <v>166</v>
      </c>
      <c r="C119" s="4">
        <v>240</v>
      </c>
      <c r="D119" s="54">
        <v>150</v>
      </c>
      <c r="E119" s="54">
        <v>0</v>
      </c>
    </row>
    <row r="120" spans="1:6" ht="63">
      <c r="A120" s="28" t="s">
        <v>123</v>
      </c>
      <c r="B120" s="7" t="s">
        <v>167</v>
      </c>
      <c r="C120" s="4"/>
      <c r="D120" s="54">
        <f>D121+D129+D134+D150</f>
        <v>73908.7</v>
      </c>
      <c r="E120" s="54">
        <f>E121+E129+E134+E150</f>
        <v>5290.5</v>
      </c>
      <c r="F120" s="9"/>
    </row>
    <row r="121" spans="1:6">
      <c r="A121" s="24" t="s">
        <v>113</v>
      </c>
      <c r="B121" s="7" t="s">
        <v>168</v>
      </c>
      <c r="C121" s="4"/>
      <c r="D121" s="54">
        <f>D122</f>
        <v>37888.1</v>
      </c>
      <c r="E121" s="54">
        <f>E122</f>
        <v>4964.1000000000004</v>
      </c>
    </row>
    <row r="122" spans="1:6">
      <c r="A122" s="24" t="s">
        <v>48</v>
      </c>
      <c r="B122" s="7" t="s">
        <v>169</v>
      </c>
      <c r="C122" s="4"/>
      <c r="D122" s="54">
        <f>D123+D126</f>
        <v>37888.1</v>
      </c>
      <c r="E122" s="54">
        <f>E123+E126</f>
        <v>4964.1000000000004</v>
      </c>
    </row>
    <row r="123" spans="1:6" ht="31.5">
      <c r="A123" s="6" t="s">
        <v>9</v>
      </c>
      <c r="B123" s="7" t="s">
        <v>170</v>
      </c>
      <c r="C123" s="4"/>
      <c r="D123" s="54">
        <f>D124</f>
        <v>32924</v>
      </c>
      <c r="E123" s="54">
        <f>E124</f>
        <v>0</v>
      </c>
    </row>
    <row r="124" spans="1:6">
      <c r="A124" s="24" t="s">
        <v>7</v>
      </c>
      <c r="B124" s="7" t="s">
        <v>170</v>
      </c>
      <c r="C124" s="4">
        <v>500</v>
      </c>
      <c r="D124" s="54">
        <f>D125</f>
        <v>32924</v>
      </c>
      <c r="E124" s="54">
        <f>E125</f>
        <v>0</v>
      </c>
    </row>
    <row r="125" spans="1:6">
      <c r="A125" s="6" t="s">
        <v>49</v>
      </c>
      <c r="B125" s="7" t="s">
        <v>170</v>
      </c>
      <c r="C125" s="4">
        <v>510</v>
      </c>
      <c r="D125" s="54">
        <v>32924</v>
      </c>
      <c r="E125" s="54">
        <v>0</v>
      </c>
    </row>
    <row r="126" spans="1:6" ht="78.75">
      <c r="A126" s="6" t="s">
        <v>23</v>
      </c>
      <c r="B126" s="7" t="s">
        <v>171</v>
      </c>
      <c r="C126" s="4"/>
      <c r="D126" s="54">
        <f>D127</f>
        <v>4964.1000000000004</v>
      </c>
      <c r="E126" s="54">
        <f>E127</f>
        <v>4964.1000000000004</v>
      </c>
    </row>
    <row r="127" spans="1:6">
      <c r="A127" s="24" t="s">
        <v>7</v>
      </c>
      <c r="B127" s="7" t="s">
        <v>171</v>
      </c>
      <c r="C127" s="4">
        <v>500</v>
      </c>
      <c r="D127" s="54">
        <f>D128</f>
        <v>4964.1000000000004</v>
      </c>
      <c r="E127" s="54">
        <f>E128</f>
        <v>4964.1000000000004</v>
      </c>
    </row>
    <row r="128" spans="1:6">
      <c r="A128" s="6" t="s">
        <v>49</v>
      </c>
      <c r="B128" s="7" t="s">
        <v>171</v>
      </c>
      <c r="C128" s="4">
        <v>510</v>
      </c>
      <c r="D128" s="54">
        <v>4964.1000000000004</v>
      </c>
      <c r="E128" s="54">
        <v>4964.1000000000004</v>
      </c>
    </row>
    <row r="129" spans="1:5">
      <c r="A129" s="24" t="s">
        <v>66</v>
      </c>
      <c r="B129" s="7" t="s">
        <v>172</v>
      </c>
      <c r="C129" s="4"/>
      <c r="D129" s="54">
        <f t="shared" ref="D129:E132" si="4">D130</f>
        <v>2363</v>
      </c>
      <c r="E129" s="54">
        <f t="shared" si="4"/>
        <v>0</v>
      </c>
    </row>
    <row r="130" spans="1:5">
      <c r="A130" s="24" t="s">
        <v>50</v>
      </c>
      <c r="B130" s="7" t="s">
        <v>173</v>
      </c>
      <c r="C130" s="4"/>
      <c r="D130" s="54">
        <f t="shared" si="4"/>
        <v>2363</v>
      </c>
      <c r="E130" s="54">
        <f t="shared" si="4"/>
        <v>0</v>
      </c>
    </row>
    <row r="131" spans="1:5" ht="63">
      <c r="A131" s="6" t="s">
        <v>81</v>
      </c>
      <c r="B131" s="7" t="s">
        <v>174</v>
      </c>
      <c r="C131" s="4"/>
      <c r="D131" s="54">
        <f t="shared" si="4"/>
        <v>2363</v>
      </c>
      <c r="E131" s="54">
        <f t="shared" si="4"/>
        <v>0</v>
      </c>
    </row>
    <row r="132" spans="1:5">
      <c r="A132" s="6" t="s">
        <v>7</v>
      </c>
      <c r="B132" s="7" t="s">
        <v>174</v>
      </c>
      <c r="C132" s="4">
        <v>500</v>
      </c>
      <c r="D132" s="54">
        <f t="shared" si="4"/>
        <v>2363</v>
      </c>
      <c r="E132" s="54">
        <f t="shared" si="4"/>
        <v>0</v>
      </c>
    </row>
    <row r="133" spans="1:5">
      <c r="A133" s="6" t="s">
        <v>10</v>
      </c>
      <c r="B133" s="7" t="s">
        <v>174</v>
      </c>
      <c r="C133" s="4">
        <v>540</v>
      </c>
      <c r="D133" s="54">
        <v>2363</v>
      </c>
      <c r="E133" s="54">
        <v>0</v>
      </c>
    </row>
    <row r="134" spans="1:5">
      <c r="A134" s="6" t="s">
        <v>47</v>
      </c>
      <c r="B134" s="7" t="s">
        <v>175</v>
      </c>
      <c r="C134" s="4"/>
      <c r="D134" s="54">
        <f>D135+D142</f>
        <v>33607.599999999999</v>
      </c>
      <c r="E134" s="54">
        <f>E135+E142</f>
        <v>326.39999999999998</v>
      </c>
    </row>
    <row r="135" spans="1:5" ht="31.5">
      <c r="A135" s="6" t="s">
        <v>38</v>
      </c>
      <c r="B135" s="7" t="s">
        <v>176</v>
      </c>
      <c r="C135" s="4"/>
      <c r="D135" s="54">
        <f>D136+D139</f>
        <v>8839.7999999999993</v>
      </c>
      <c r="E135" s="54">
        <f>E136+E139</f>
        <v>326.39999999999998</v>
      </c>
    </row>
    <row r="136" spans="1:5">
      <c r="A136" s="6" t="s">
        <v>1</v>
      </c>
      <c r="B136" s="7" t="s">
        <v>177</v>
      </c>
      <c r="C136" s="4"/>
      <c r="D136" s="54">
        <f>D137</f>
        <v>8513.4</v>
      </c>
      <c r="E136" s="54">
        <f>E137</f>
        <v>0</v>
      </c>
    </row>
    <row r="137" spans="1:5" ht="63">
      <c r="A137" s="6" t="s">
        <v>35</v>
      </c>
      <c r="B137" s="7" t="s">
        <v>177</v>
      </c>
      <c r="C137" s="4">
        <v>100</v>
      </c>
      <c r="D137" s="54">
        <f>D138</f>
        <v>8513.4</v>
      </c>
      <c r="E137" s="54">
        <f>E138</f>
        <v>0</v>
      </c>
    </row>
    <row r="138" spans="1:5" ht="31.5">
      <c r="A138" s="6" t="s">
        <v>36</v>
      </c>
      <c r="B138" s="7" t="s">
        <v>177</v>
      </c>
      <c r="C138" s="4">
        <v>120</v>
      </c>
      <c r="D138" s="54">
        <v>8513.4</v>
      </c>
      <c r="E138" s="54">
        <v>0</v>
      </c>
    </row>
    <row r="139" spans="1:5">
      <c r="A139" s="6" t="s">
        <v>115</v>
      </c>
      <c r="B139" s="7" t="s">
        <v>178</v>
      </c>
      <c r="C139" s="4"/>
      <c r="D139" s="54">
        <f>D140</f>
        <v>326.39999999999998</v>
      </c>
      <c r="E139" s="54">
        <f>E140</f>
        <v>326.39999999999998</v>
      </c>
    </row>
    <row r="140" spans="1:5" ht="63">
      <c r="A140" s="6" t="s">
        <v>35</v>
      </c>
      <c r="B140" s="7" t="s">
        <v>178</v>
      </c>
      <c r="C140" s="4">
        <v>100</v>
      </c>
      <c r="D140" s="54">
        <f>D141</f>
        <v>326.39999999999998</v>
      </c>
      <c r="E140" s="54">
        <f>E141</f>
        <v>326.39999999999998</v>
      </c>
    </row>
    <row r="141" spans="1:5" ht="31.5">
      <c r="A141" s="6" t="s">
        <v>36</v>
      </c>
      <c r="B141" s="7" t="s">
        <v>178</v>
      </c>
      <c r="C141" s="4">
        <v>120</v>
      </c>
      <c r="D141" s="54">
        <v>326.39999999999998</v>
      </c>
      <c r="E141" s="54">
        <v>326.39999999999998</v>
      </c>
    </row>
    <row r="142" spans="1:5">
      <c r="A142" s="24" t="s">
        <v>58</v>
      </c>
      <c r="B142" s="7" t="s">
        <v>179</v>
      </c>
      <c r="C142" s="4"/>
      <c r="D142" s="54">
        <f>D143</f>
        <v>24767.8</v>
      </c>
      <c r="E142" s="54">
        <f>E143</f>
        <v>0</v>
      </c>
    </row>
    <row r="143" spans="1:5" ht="31.5">
      <c r="A143" s="6" t="s">
        <v>56</v>
      </c>
      <c r="B143" s="7" t="s">
        <v>180</v>
      </c>
      <c r="C143" s="4"/>
      <c r="D143" s="54">
        <f>D144+D146+D148</f>
        <v>24767.8</v>
      </c>
      <c r="E143" s="54">
        <f>E144+E146+E148</f>
        <v>0</v>
      </c>
    </row>
    <row r="144" spans="1:5" ht="63">
      <c r="A144" s="6" t="s">
        <v>35</v>
      </c>
      <c r="B144" s="7" t="s">
        <v>180</v>
      </c>
      <c r="C144" s="4">
        <v>100</v>
      </c>
      <c r="D144" s="54">
        <f>D145</f>
        <v>18528.099999999999</v>
      </c>
      <c r="E144" s="54">
        <f>E145</f>
        <v>0</v>
      </c>
    </row>
    <row r="145" spans="1:5">
      <c r="A145" s="6" t="s">
        <v>101</v>
      </c>
      <c r="B145" s="7" t="s">
        <v>180</v>
      </c>
      <c r="C145" s="4">
        <v>110</v>
      </c>
      <c r="D145" s="54">
        <v>18528.099999999999</v>
      </c>
      <c r="E145" s="54">
        <v>0</v>
      </c>
    </row>
    <row r="146" spans="1:5" ht="31.5">
      <c r="A146" s="6" t="s">
        <v>107</v>
      </c>
      <c r="B146" s="7" t="s">
        <v>180</v>
      </c>
      <c r="C146" s="4">
        <v>200</v>
      </c>
      <c r="D146" s="54">
        <f>D147</f>
        <v>6235.2</v>
      </c>
      <c r="E146" s="54">
        <f>E147</f>
        <v>0</v>
      </c>
    </row>
    <row r="147" spans="1:5" ht="31.5">
      <c r="A147" s="6" t="s">
        <v>37</v>
      </c>
      <c r="B147" s="7" t="s">
        <v>180</v>
      </c>
      <c r="C147" s="4">
        <v>240</v>
      </c>
      <c r="D147" s="54">
        <v>6235.2</v>
      </c>
      <c r="E147" s="54">
        <v>0</v>
      </c>
    </row>
    <row r="148" spans="1:5">
      <c r="A148" s="6" t="s">
        <v>16</v>
      </c>
      <c r="B148" s="7" t="s">
        <v>180</v>
      </c>
      <c r="C148" s="4">
        <v>800</v>
      </c>
      <c r="D148" s="54">
        <f>D149</f>
        <v>4.5</v>
      </c>
      <c r="E148" s="54">
        <f>E149</f>
        <v>0</v>
      </c>
    </row>
    <row r="149" spans="1:5">
      <c r="A149" s="6" t="s">
        <v>14</v>
      </c>
      <c r="B149" s="7" t="s">
        <v>180</v>
      </c>
      <c r="C149" s="4">
        <v>850</v>
      </c>
      <c r="D149" s="54">
        <v>4.5</v>
      </c>
      <c r="E149" s="54">
        <v>0</v>
      </c>
    </row>
    <row r="150" spans="1:5">
      <c r="A150" s="29" t="s">
        <v>118</v>
      </c>
      <c r="B150" s="7" t="s">
        <v>181</v>
      </c>
      <c r="C150" s="4"/>
      <c r="D150" s="54">
        <f t="shared" ref="D150:E152" si="5">D151</f>
        <v>50</v>
      </c>
      <c r="E150" s="54">
        <f t="shared" si="5"/>
        <v>0</v>
      </c>
    </row>
    <row r="151" spans="1:5">
      <c r="A151" s="30" t="s">
        <v>119</v>
      </c>
      <c r="B151" s="7" t="s">
        <v>182</v>
      </c>
      <c r="C151" s="4"/>
      <c r="D151" s="54">
        <f t="shared" si="5"/>
        <v>50</v>
      </c>
      <c r="E151" s="54">
        <f t="shared" si="5"/>
        <v>0</v>
      </c>
    </row>
    <row r="152" spans="1:5" ht="31.5">
      <c r="A152" s="6" t="s">
        <v>43</v>
      </c>
      <c r="B152" s="7" t="s">
        <v>182</v>
      </c>
      <c r="C152" s="4">
        <v>600</v>
      </c>
      <c r="D152" s="54">
        <f t="shared" si="5"/>
        <v>50</v>
      </c>
      <c r="E152" s="54">
        <f t="shared" si="5"/>
        <v>0</v>
      </c>
    </row>
    <row r="153" spans="1:5">
      <c r="A153" s="6" t="s">
        <v>17</v>
      </c>
      <c r="B153" s="7" t="s">
        <v>182</v>
      </c>
      <c r="C153" s="4">
        <v>610</v>
      </c>
      <c r="D153" s="54">
        <v>50</v>
      </c>
      <c r="E153" s="54">
        <v>0</v>
      </c>
    </row>
    <row r="154" spans="1:5" ht="63">
      <c r="A154" s="6" t="s">
        <v>124</v>
      </c>
      <c r="B154" s="7" t="s">
        <v>183</v>
      </c>
      <c r="C154" s="4"/>
      <c r="D154" s="54">
        <f t="shared" ref="D154:E156" si="6">D155</f>
        <v>4727.6000000000004</v>
      </c>
      <c r="E154" s="54">
        <f t="shared" si="6"/>
        <v>0</v>
      </c>
    </row>
    <row r="155" spans="1:5" ht="31.5">
      <c r="A155" s="6" t="s">
        <v>11</v>
      </c>
      <c r="B155" s="7" t="s">
        <v>184</v>
      </c>
      <c r="C155" s="4"/>
      <c r="D155" s="54">
        <f t="shared" si="6"/>
        <v>4727.6000000000004</v>
      </c>
      <c r="E155" s="54">
        <f t="shared" si="6"/>
        <v>0</v>
      </c>
    </row>
    <row r="156" spans="1:5" ht="63">
      <c r="A156" s="6" t="s">
        <v>35</v>
      </c>
      <c r="B156" s="7" t="s">
        <v>184</v>
      </c>
      <c r="C156" s="4">
        <v>100</v>
      </c>
      <c r="D156" s="54">
        <f t="shared" si="6"/>
        <v>4727.6000000000004</v>
      </c>
      <c r="E156" s="54">
        <f t="shared" si="6"/>
        <v>0</v>
      </c>
    </row>
    <row r="157" spans="1:5">
      <c r="A157" s="6" t="s">
        <v>101</v>
      </c>
      <c r="B157" s="7" t="s">
        <v>184</v>
      </c>
      <c r="C157" s="4">
        <v>110</v>
      </c>
      <c r="D157" s="54">
        <v>4727.6000000000004</v>
      </c>
      <c r="E157" s="54">
        <v>0</v>
      </c>
    </row>
    <row r="158" spans="1:5" ht="31.5">
      <c r="A158" s="6" t="s">
        <v>125</v>
      </c>
      <c r="B158" s="7" t="s">
        <v>185</v>
      </c>
      <c r="C158" s="8"/>
      <c r="D158" s="54">
        <f>D159+D175</f>
        <v>22213.8</v>
      </c>
      <c r="E158" s="54">
        <f>E159+E175</f>
        <v>22213.8</v>
      </c>
    </row>
    <row r="159" spans="1:5" ht="31.5">
      <c r="A159" s="6" t="s">
        <v>54</v>
      </c>
      <c r="B159" s="7" t="s">
        <v>186</v>
      </c>
      <c r="C159" s="8"/>
      <c r="D159" s="54">
        <f>D160+D163+D166+D169+D172</f>
        <v>16399.5</v>
      </c>
      <c r="E159" s="54">
        <f>E160+E163+E166+E169+E172</f>
        <v>16399.5</v>
      </c>
    </row>
    <row r="160" spans="1:5" ht="78.75">
      <c r="A160" s="6" t="s">
        <v>21</v>
      </c>
      <c r="B160" s="7" t="s">
        <v>187</v>
      </c>
      <c r="C160" s="8"/>
      <c r="D160" s="54">
        <f>D161</f>
        <v>90</v>
      </c>
      <c r="E160" s="54">
        <f>E161</f>
        <v>90</v>
      </c>
    </row>
    <row r="161" spans="1:6">
      <c r="A161" s="6" t="s">
        <v>28</v>
      </c>
      <c r="B161" s="7" t="s">
        <v>187</v>
      </c>
      <c r="C161" s="4">
        <v>300</v>
      </c>
      <c r="D161" s="54">
        <f>D162</f>
        <v>90</v>
      </c>
      <c r="E161" s="54">
        <f>E162</f>
        <v>90</v>
      </c>
    </row>
    <row r="162" spans="1:6">
      <c r="A162" s="6" t="s">
        <v>18</v>
      </c>
      <c r="B162" s="7" t="s">
        <v>187</v>
      </c>
      <c r="C162" s="8">
        <v>310</v>
      </c>
      <c r="D162" s="54">
        <v>90</v>
      </c>
      <c r="E162" s="54">
        <v>90</v>
      </c>
    </row>
    <row r="163" spans="1:6">
      <c r="A163" s="6" t="s">
        <v>22</v>
      </c>
      <c r="B163" s="7" t="s">
        <v>188</v>
      </c>
      <c r="C163" s="8"/>
      <c r="D163" s="54">
        <f>D164</f>
        <v>231.5</v>
      </c>
      <c r="E163" s="54">
        <f>E164</f>
        <v>231.5</v>
      </c>
    </row>
    <row r="164" spans="1:6">
      <c r="A164" s="6" t="s">
        <v>28</v>
      </c>
      <c r="B164" s="7" t="s">
        <v>188</v>
      </c>
      <c r="C164" s="4">
        <v>300</v>
      </c>
      <c r="D164" s="54">
        <f>D165</f>
        <v>231.5</v>
      </c>
      <c r="E164" s="54">
        <f>E165</f>
        <v>231.5</v>
      </c>
    </row>
    <row r="165" spans="1:6" ht="31.5">
      <c r="A165" s="6" t="s">
        <v>102</v>
      </c>
      <c r="B165" s="7" t="s">
        <v>188</v>
      </c>
      <c r="C165" s="8">
        <v>320</v>
      </c>
      <c r="D165" s="54">
        <v>231.5</v>
      </c>
      <c r="E165" s="54">
        <v>231.5</v>
      </c>
    </row>
    <row r="166" spans="1:6" ht="31.5">
      <c r="A166" s="6" t="s">
        <v>31</v>
      </c>
      <c r="B166" s="7" t="s">
        <v>189</v>
      </c>
      <c r="C166" s="4"/>
      <c r="D166" s="54">
        <f>D167</f>
        <v>2029.9</v>
      </c>
      <c r="E166" s="54">
        <f>E167</f>
        <v>2029.9</v>
      </c>
    </row>
    <row r="167" spans="1:6">
      <c r="A167" s="6" t="s">
        <v>28</v>
      </c>
      <c r="B167" s="7" t="s">
        <v>189</v>
      </c>
      <c r="C167" s="4">
        <v>300</v>
      </c>
      <c r="D167" s="54">
        <f>D168</f>
        <v>2029.9</v>
      </c>
      <c r="E167" s="54">
        <f>E168</f>
        <v>2029.9</v>
      </c>
    </row>
    <row r="168" spans="1:6">
      <c r="A168" s="6" t="s">
        <v>18</v>
      </c>
      <c r="B168" s="7" t="s">
        <v>189</v>
      </c>
      <c r="C168" s="8">
        <v>310</v>
      </c>
      <c r="D168" s="54">
        <v>2029.9</v>
      </c>
      <c r="E168" s="54">
        <v>2029.9</v>
      </c>
    </row>
    <row r="169" spans="1:6">
      <c r="A169" s="6" t="s">
        <v>32</v>
      </c>
      <c r="B169" s="7" t="s">
        <v>190</v>
      </c>
      <c r="C169" s="4"/>
      <c r="D169" s="54">
        <f>D170</f>
        <v>1832.4</v>
      </c>
      <c r="E169" s="54">
        <f>E170</f>
        <v>1832.4</v>
      </c>
      <c r="F169" s="45"/>
    </row>
    <row r="170" spans="1:6">
      <c r="A170" s="6" t="s">
        <v>28</v>
      </c>
      <c r="B170" s="7" t="s">
        <v>190</v>
      </c>
      <c r="C170" s="4">
        <v>300</v>
      </c>
      <c r="D170" s="54">
        <f>D171</f>
        <v>1832.4</v>
      </c>
      <c r="E170" s="54">
        <f>E171</f>
        <v>1832.4</v>
      </c>
      <c r="F170" s="45"/>
    </row>
    <row r="171" spans="1:6" ht="31.5">
      <c r="A171" s="6" t="s">
        <v>102</v>
      </c>
      <c r="B171" s="7" t="s">
        <v>190</v>
      </c>
      <c r="C171" s="4">
        <v>320</v>
      </c>
      <c r="D171" s="54">
        <v>1832.4</v>
      </c>
      <c r="E171" s="54">
        <v>1832.4</v>
      </c>
    </row>
    <row r="172" spans="1:6" ht="47.25">
      <c r="A172" s="6" t="s">
        <v>33</v>
      </c>
      <c r="B172" s="7" t="s">
        <v>191</v>
      </c>
      <c r="C172" s="4"/>
      <c r="D172" s="54">
        <f>D173</f>
        <v>12215.7</v>
      </c>
      <c r="E172" s="54">
        <f>E173</f>
        <v>12215.7</v>
      </c>
    </row>
    <row r="173" spans="1:6">
      <c r="A173" s="6" t="s">
        <v>28</v>
      </c>
      <c r="B173" s="7" t="s">
        <v>191</v>
      </c>
      <c r="C173" s="4">
        <v>300</v>
      </c>
      <c r="D173" s="54">
        <f>D174</f>
        <v>12215.7</v>
      </c>
      <c r="E173" s="54">
        <f>E174</f>
        <v>12215.7</v>
      </c>
    </row>
    <row r="174" spans="1:6">
      <c r="A174" s="6" t="s">
        <v>18</v>
      </c>
      <c r="B174" s="7" t="s">
        <v>191</v>
      </c>
      <c r="C174" s="8">
        <v>310</v>
      </c>
      <c r="D174" s="54">
        <v>12215.7</v>
      </c>
      <c r="E174" s="54">
        <v>12215.7</v>
      </c>
    </row>
    <row r="175" spans="1:6" ht="31.5">
      <c r="A175" s="6" t="s">
        <v>53</v>
      </c>
      <c r="B175" s="7" t="s">
        <v>192</v>
      </c>
      <c r="C175" s="4"/>
      <c r="D175" s="54">
        <f>D176</f>
        <v>5814.3</v>
      </c>
      <c r="E175" s="54">
        <f>E176</f>
        <v>5814.3</v>
      </c>
    </row>
    <row r="176" spans="1:6" ht="47.25">
      <c r="A176" s="6" t="s">
        <v>12</v>
      </c>
      <c r="B176" s="7" t="s">
        <v>193</v>
      </c>
      <c r="C176" s="4"/>
      <c r="D176" s="54">
        <f>D177+D179</f>
        <v>5814.3</v>
      </c>
      <c r="E176" s="54">
        <f>E177+E179</f>
        <v>5814.3</v>
      </c>
    </row>
    <row r="177" spans="1:5" ht="63">
      <c r="A177" s="6" t="s">
        <v>35</v>
      </c>
      <c r="B177" s="7" t="s">
        <v>193</v>
      </c>
      <c r="C177" s="4">
        <v>100</v>
      </c>
      <c r="D177" s="54">
        <f>D178</f>
        <v>5364.3</v>
      </c>
      <c r="E177" s="54">
        <f>E178</f>
        <v>5364.3</v>
      </c>
    </row>
    <row r="178" spans="1:5" ht="31.5">
      <c r="A178" s="6" t="s">
        <v>36</v>
      </c>
      <c r="B178" s="7" t="s">
        <v>193</v>
      </c>
      <c r="C178" s="4">
        <v>120</v>
      </c>
      <c r="D178" s="54">
        <v>5364.3</v>
      </c>
      <c r="E178" s="54">
        <v>5364.3</v>
      </c>
    </row>
    <row r="179" spans="1:5" ht="31.5">
      <c r="A179" s="6" t="s">
        <v>107</v>
      </c>
      <c r="B179" s="7" t="s">
        <v>193</v>
      </c>
      <c r="C179" s="4">
        <v>200</v>
      </c>
      <c r="D179" s="54">
        <f>D180</f>
        <v>450</v>
      </c>
      <c r="E179" s="54">
        <f>E180</f>
        <v>450</v>
      </c>
    </row>
    <row r="180" spans="1:5" ht="31.5">
      <c r="A180" s="6" t="s">
        <v>37</v>
      </c>
      <c r="B180" s="7" t="s">
        <v>193</v>
      </c>
      <c r="C180" s="4">
        <v>240</v>
      </c>
      <c r="D180" s="54">
        <v>450</v>
      </c>
      <c r="E180" s="54">
        <v>450</v>
      </c>
    </row>
    <row r="181" spans="1:5" ht="31.5">
      <c r="A181" s="6" t="s">
        <v>218</v>
      </c>
      <c r="B181" s="7" t="s">
        <v>88</v>
      </c>
      <c r="C181" s="4"/>
      <c r="D181" s="54">
        <f t="shared" ref="D181:E183" si="7">D182</f>
        <v>80</v>
      </c>
      <c r="E181" s="54">
        <f t="shared" si="7"/>
        <v>0</v>
      </c>
    </row>
    <row r="182" spans="1:5" ht="31.5">
      <c r="A182" s="6" t="s">
        <v>69</v>
      </c>
      <c r="B182" s="7" t="s">
        <v>87</v>
      </c>
      <c r="C182" s="4"/>
      <c r="D182" s="54">
        <f t="shared" si="7"/>
        <v>80</v>
      </c>
      <c r="E182" s="54">
        <f t="shared" si="7"/>
        <v>0</v>
      </c>
    </row>
    <row r="183" spans="1:5">
      <c r="A183" s="6" t="s">
        <v>7</v>
      </c>
      <c r="B183" s="7" t="s">
        <v>87</v>
      </c>
      <c r="C183" s="4">
        <v>500</v>
      </c>
      <c r="D183" s="54">
        <f t="shared" si="7"/>
        <v>80</v>
      </c>
      <c r="E183" s="54">
        <f t="shared" si="7"/>
        <v>0</v>
      </c>
    </row>
    <row r="184" spans="1:5">
      <c r="A184" s="6" t="s">
        <v>10</v>
      </c>
      <c r="B184" s="7" t="s">
        <v>87</v>
      </c>
      <c r="C184" s="4">
        <v>540</v>
      </c>
      <c r="D184" s="54">
        <v>80</v>
      </c>
      <c r="E184" s="54">
        <v>0</v>
      </c>
    </row>
    <row r="185" spans="1:5" ht="47.25">
      <c r="A185" s="20" t="s">
        <v>224</v>
      </c>
      <c r="B185" s="7" t="s">
        <v>225</v>
      </c>
      <c r="C185" s="4"/>
      <c r="D185" s="54">
        <f t="shared" ref="D185:E187" si="8">D186</f>
        <v>4248.8</v>
      </c>
      <c r="E185" s="54">
        <f t="shared" si="8"/>
        <v>0</v>
      </c>
    </row>
    <row r="186" spans="1:5" ht="31.5">
      <c r="A186" s="32" t="s">
        <v>201</v>
      </c>
      <c r="B186" s="7" t="s">
        <v>226</v>
      </c>
      <c r="C186" s="7"/>
      <c r="D186" s="55">
        <f t="shared" si="8"/>
        <v>4248.8</v>
      </c>
      <c r="E186" s="55">
        <f t="shared" si="8"/>
        <v>0</v>
      </c>
    </row>
    <row r="187" spans="1:5">
      <c r="A187" s="12" t="s">
        <v>16</v>
      </c>
      <c r="B187" s="7" t="s">
        <v>226</v>
      </c>
      <c r="C187" s="7" t="s">
        <v>25</v>
      </c>
      <c r="D187" s="55">
        <f t="shared" si="8"/>
        <v>4248.8</v>
      </c>
      <c r="E187" s="55">
        <f t="shared" si="8"/>
        <v>0</v>
      </c>
    </row>
    <row r="188" spans="1:5">
      <c r="A188" s="12" t="s">
        <v>97</v>
      </c>
      <c r="B188" s="7" t="s">
        <v>226</v>
      </c>
      <c r="C188" s="7" t="s">
        <v>200</v>
      </c>
      <c r="D188" s="55">
        <v>4248.8</v>
      </c>
      <c r="E188" s="54">
        <v>0</v>
      </c>
    </row>
    <row r="189" spans="1:5" ht="47.25">
      <c r="A189" s="14" t="s">
        <v>210</v>
      </c>
      <c r="B189" s="15" t="s">
        <v>208</v>
      </c>
      <c r="C189" s="15"/>
      <c r="D189" s="55">
        <f t="shared" ref="D189:E191" si="9">D190</f>
        <v>10</v>
      </c>
      <c r="E189" s="55">
        <f t="shared" si="9"/>
        <v>0</v>
      </c>
    </row>
    <row r="190" spans="1:5" ht="31.5">
      <c r="A190" s="14" t="s">
        <v>211</v>
      </c>
      <c r="B190" s="15" t="s">
        <v>209</v>
      </c>
      <c r="C190" s="15"/>
      <c r="D190" s="55">
        <f t="shared" si="9"/>
        <v>10</v>
      </c>
      <c r="E190" s="55">
        <f t="shared" si="9"/>
        <v>0</v>
      </c>
    </row>
    <row r="191" spans="1:5" ht="31.5">
      <c r="A191" s="14" t="s">
        <v>107</v>
      </c>
      <c r="B191" s="15" t="s">
        <v>209</v>
      </c>
      <c r="C191" s="15" t="s">
        <v>206</v>
      </c>
      <c r="D191" s="55">
        <f t="shared" si="9"/>
        <v>10</v>
      </c>
      <c r="E191" s="55">
        <f t="shared" si="9"/>
        <v>0</v>
      </c>
    </row>
    <row r="192" spans="1:5" ht="31.5">
      <c r="A192" s="14" t="s">
        <v>37</v>
      </c>
      <c r="B192" s="15" t="s">
        <v>209</v>
      </c>
      <c r="C192" s="15" t="s">
        <v>207</v>
      </c>
      <c r="D192" s="55">
        <v>10</v>
      </c>
      <c r="E192" s="54">
        <v>0</v>
      </c>
    </row>
    <row r="193" spans="1:5" ht="31.5">
      <c r="A193" s="19" t="s">
        <v>216</v>
      </c>
      <c r="B193" s="15" t="s">
        <v>212</v>
      </c>
      <c r="C193" s="15"/>
      <c r="D193" s="55">
        <f t="shared" ref="D193:E195" si="10">D194</f>
        <v>1758.2</v>
      </c>
      <c r="E193" s="55">
        <f t="shared" si="10"/>
        <v>0</v>
      </c>
    </row>
    <row r="194" spans="1:5">
      <c r="A194" s="20" t="s">
        <v>217</v>
      </c>
      <c r="B194" s="15" t="s">
        <v>213</v>
      </c>
      <c r="C194" s="15"/>
      <c r="D194" s="55">
        <f t="shared" si="10"/>
        <v>1758.2</v>
      </c>
      <c r="E194" s="55">
        <f t="shared" si="10"/>
        <v>0</v>
      </c>
    </row>
    <row r="195" spans="1:5">
      <c r="A195" s="20" t="s">
        <v>7</v>
      </c>
      <c r="B195" s="15" t="s">
        <v>213</v>
      </c>
      <c r="C195" s="15" t="s">
        <v>214</v>
      </c>
      <c r="D195" s="55">
        <f t="shared" si="10"/>
        <v>1758.2</v>
      </c>
      <c r="E195" s="55">
        <f t="shared" si="10"/>
        <v>0</v>
      </c>
    </row>
    <row r="196" spans="1:5">
      <c r="A196" s="20" t="s">
        <v>10</v>
      </c>
      <c r="B196" s="15" t="s">
        <v>213</v>
      </c>
      <c r="C196" s="15" t="s">
        <v>215</v>
      </c>
      <c r="D196" s="55">
        <v>1758.2</v>
      </c>
      <c r="E196" s="54">
        <v>0</v>
      </c>
    </row>
    <row r="197" spans="1:5">
      <c r="A197" s="6" t="s">
        <v>34</v>
      </c>
      <c r="B197" s="7" t="s">
        <v>71</v>
      </c>
      <c r="C197" s="4"/>
      <c r="D197" s="54">
        <f>D198+D217+D220+D223+D226+D229+D232+D235+D238+D246+D254+D260+D263+D266+D251+D201+D204+D241+D208+D211+D214</f>
        <v>166005.1</v>
      </c>
      <c r="E197" s="54">
        <f>E198+E217+E220+E223+E226+E229+E232+E235+E238+E246+E254+E260+E263+E266+E251+E201+E204+E241+E208+E211+E214</f>
        <v>7376</v>
      </c>
    </row>
    <row r="198" spans="1:5" ht="47.25">
      <c r="A198" s="6" t="s">
        <v>59</v>
      </c>
      <c r="B198" s="7" t="s">
        <v>77</v>
      </c>
      <c r="C198" s="4"/>
      <c r="D198" s="54">
        <f>D199</f>
        <v>2496.6</v>
      </c>
      <c r="E198" s="54">
        <f>E199</f>
        <v>0</v>
      </c>
    </row>
    <row r="199" spans="1:5" ht="31.5">
      <c r="A199" s="6" t="s">
        <v>43</v>
      </c>
      <c r="B199" s="7" t="s">
        <v>77</v>
      </c>
      <c r="C199" s="4">
        <v>600</v>
      </c>
      <c r="D199" s="54">
        <f>D200</f>
        <v>2496.6</v>
      </c>
      <c r="E199" s="54">
        <f>E200</f>
        <v>0</v>
      </c>
    </row>
    <row r="200" spans="1:5">
      <c r="A200" s="6" t="s">
        <v>60</v>
      </c>
      <c r="B200" s="7" t="s">
        <v>77</v>
      </c>
      <c r="C200" s="4">
        <v>620</v>
      </c>
      <c r="D200" s="54">
        <v>2496.6</v>
      </c>
      <c r="E200" s="54">
        <v>0</v>
      </c>
    </row>
    <row r="201" spans="1:5" ht="47.25">
      <c r="A201" s="31" t="s">
        <v>105</v>
      </c>
      <c r="B201" s="7" t="s">
        <v>103</v>
      </c>
      <c r="C201" s="4"/>
      <c r="D201" s="54">
        <f>D202</f>
        <v>1500</v>
      </c>
      <c r="E201" s="54">
        <f>E202</f>
        <v>0</v>
      </c>
    </row>
    <row r="202" spans="1:5">
      <c r="A202" s="6" t="s">
        <v>16</v>
      </c>
      <c r="B202" s="7" t="s">
        <v>103</v>
      </c>
      <c r="C202" s="4">
        <v>800</v>
      </c>
      <c r="D202" s="54">
        <f>D203</f>
        <v>1500</v>
      </c>
      <c r="E202" s="54">
        <f>E203</f>
        <v>0</v>
      </c>
    </row>
    <row r="203" spans="1:5">
      <c r="A203" s="6" t="s">
        <v>97</v>
      </c>
      <c r="B203" s="7" t="s">
        <v>103</v>
      </c>
      <c r="C203" s="4">
        <v>870</v>
      </c>
      <c r="D203" s="54">
        <v>1500</v>
      </c>
      <c r="E203" s="54">
        <v>0</v>
      </c>
    </row>
    <row r="204" spans="1:5" ht="31.5">
      <c r="A204" s="31" t="s">
        <v>106</v>
      </c>
      <c r="B204" s="7" t="s">
        <v>104</v>
      </c>
      <c r="C204" s="4"/>
      <c r="D204" s="54">
        <f>D205</f>
        <v>56762.6</v>
      </c>
      <c r="E204" s="54">
        <f>E205</f>
        <v>0</v>
      </c>
    </row>
    <row r="205" spans="1:5" ht="63">
      <c r="A205" s="6" t="s">
        <v>35</v>
      </c>
      <c r="B205" s="7" t="s">
        <v>104</v>
      </c>
      <c r="C205" s="4">
        <v>100</v>
      </c>
      <c r="D205" s="54">
        <f>D207+D206</f>
        <v>56762.6</v>
      </c>
      <c r="E205" s="54">
        <f>E207+E206</f>
        <v>0</v>
      </c>
    </row>
    <row r="206" spans="1:5">
      <c r="A206" s="6" t="s">
        <v>101</v>
      </c>
      <c r="B206" s="7" t="s">
        <v>104</v>
      </c>
      <c r="C206" s="4">
        <v>110</v>
      </c>
      <c r="D206" s="54">
        <v>42336</v>
      </c>
      <c r="E206" s="54">
        <v>0</v>
      </c>
    </row>
    <row r="207" spans="1:5" ht="31.5">
      <c r="A207" s="6" t="s">
        <v>36</v>
      </c>
      <c r="B207" s="7" t="s">
        <v>104</v>
      </c>
      <c r="C207" s="4">
        <v>120</v>
      </c>
      <c r="D207" s="54">
        <v>14426.6</v>
      </c>
      <c r="E207" s="54">
        <v>0</v>
      </c>
    </row>
    <row r="208" spans="1:5" ht="31.5">
      <c r="A208" s="13" t="s">
        <v>202</v>
      </c>
      <c r="B208" s="15" t="s">
        <v>203</v>
      </c>
      <c r="C208" s="15"/>
      <c r="D208" s="55">
        <f>D209</f>
        <v>35946.300000000003</v>
      </c>
      <c r="E208" s="55">
        <f>E209</f>
        <v>0</v>
      </c>
    </row>
    <row r="209" spans="1:5">
      <c r="A209" s="14" t="s">
        <v>16</v>
      </c>
      <c r="B209" s="15" t="s">
        <v>203</v>
      </c>
      <c r="C209" s="15" t="s">
        <v>25</v>
      </c>
      <c r="D209" s="55">
        <f>D210</f>
        <v>35946.300000000003</v>
      </c>
      <c r="E209" s="55">
        <f>E210</f>
        <v>0</v>
      </c>
    </row>
    <row r="210" spans="1:5">
      <c r="A210" s="14" t="s">
        <v>97</v>
      </c>
      <c r="B210" s="15" t="s">
        <v>203</v>
      </c>
      <c r="C210" s="15" t="s">
        <v>200</v>
      </c>
      <c r="D210" s="55">
        <v>35946.300000000003</v>
      </c>
      <c r="E210" s="54">
        <v>0</v>
      </c>
    </row>
    <row r="211" spans="1:5" ht="31.5">
      <c r="A211" s="18" t="s">
        <v>204</v>
      </c>
      <c r="B211" s="15" t="s">
        <v>205</v>
      </c>
      <c r="C211" s="15"/>
      <c r="D211" s="55">
        <f>D212</f>
        <v>15819</v>
      </c>
      <c r="E211" s="55">
        <f>E212</f>
        <v>0</v>
      </c>
    </row>
    <row r="212" spans="1:5" ht="31.5">
      <c r="A212" s="14" t="s">
        <v>107</v>
      </c>
      <c r="B212" s="15" t="s">
        <v>205</v>
      </c>
      <c r="C212" s="15" t="s">
        <v>206</v>
      </c>
      <c r="D212" s="55">
        <f>D213</f>
        <v>15819</v>
      </c>
      <c r="E212" s="55">
        <f>E213</f>
        <v>0</v>
      </c>
    </row>
    <row r="213" spans="1:5" ht="31.5">
      <c r="A213" s="14" t="s">
        <v>37</v>
      </c>
      <c r="B213" s="15" t="s">
        <v>205</v>
      </c>
      <c r="C213" s="15" t="s">
        <v>207</v>
      </c>
      <c r="D213" s="55">
        <v>15819</v>
      </c>
      <c r="E213" s="54">
        <v>0</v>
      </c>
    </row>
    <row r="214" spans="1:5" ht="31.5">
      <c r="A214" s="20" t="s">
        <v>220</v>
      </c>
      <c r="B214" s="15" t="s">
        <v>219</v>
      </c>
      <c r="C214" s="15"/>
      <c r="D214" s="55">
        <f t="shared" ref="D214:E215" si="11">D215</f>
        <v>350</v>
      </c>
      <c r="E214" s="55">
        <f t="shared" si="11"/>
        <v>350</v>
      </c>
    </row>
    <row r="215" spans="1:5">
      <c r="A215" s="20" t="s">
        <v>7</v>
      </c>
      <c r="B215" s="15" t="s">
        <v>219</v>
      </c>
      <c r="C215" s="15" t="s">
        <v>214</v>
      </c>
      <c r="D215" s="55">
        <f t="shared" si="11"/>
        <v>350</v>
      </c>
      <c r="E215" s="55">
        <f t="shared" si="11"/>
        <v>350</v>
      </c>
    </row>
    <row r="216" spans="1:5">
      <c r="A216" s="20" t="s">
        <v>10</v>
      </c>
      <c r="B216" s="15" t="s">
        <v>219</v>
      </c>
      <c r="C216" s="15" t="s">
        <v>215</v>
      </c>
      <c r="D216" s="55">
        <v>350</v>
      </c>
      <c r="E216" s="54">
        <v>350</v>
      </c>
    </row>
    <row r="217" spans="1:5">
      <c r="A217" s="6" t="s">
        <v>8</v>
      </c>
      <c r="B217" s="7" t="s">
        <v>76</v>
      </c>
      <c r="C217" s="4"/>
      <c r="D217" s="54">
        <f>D218</f>
        <v>5000</v>
      </c>
      <c r="E217" s="54">
        <f>E218</f>
        <v>0</v>
      </c>
    </row>
    <row r="218" spans="1:5">
      <c r="A218" s="6" t="s">
        <v>16</v>
      </c>
      <c r="B218" s="7" t="s">
        <v>76</v>
      </c>
      <c r="C218" s="4">
        <v>800</v>
      </c>
      <c r="D218" s="54">
        <f>D219</f>
        <v>5000</v>
      </c>
      <c r="E218" s="54">
        <f>E219</f>
        <v>0</v>
      </c>
    </row>
    <row r="219" spans="1:5">
      <c r="A219" s="6" t="s">
        <v>97</v>
      </c>
      <c r="B219" s="7" t="s">
        <v>76</v>
      </c>
      <c r="C219" s="4">
        <v>870</v>
      </c>
      <c r="D219" s="54">
        <v>5000</v>
      </c>
      <c r="E219" s="54">
        <v>0</v>
      </c>
    </row>
    <row r="220" spans="1:5">
      <c r="A220" s="6" t="s">
        <v>4</v>
      </c>
      <c r="B220" s="7" t="s">
        <v>72</v>
      </c>
      <c r="C220" s="4"/>
      <c r="D220" s="54">
        <f>D221</f>
        <v>3261</v>
      </c>
      <c r="E220" s="54">
        <f>E221</f>
        <v>0</v>
      </c>
    </row>
    <row r="221" spans="1:5" ht="63">
      <c r="A221" s="6" t="s">
        <v>35</v>
      </c>
      <c r="B221" s="7" t="s">
        <v>72</v>
      </c>
      <c r="C221" s="4">
        <v>100</v>
      </c>
      <c r="D221" s="54">
        <f>D222</f>
        <v>3261</v>
      </c>
      <c r="E221" s="54">
        <f>E222</f>
        <v>0</v>
      </c>
    </row>
    <row r="222" spans="1:5" ht="31.5">
      <c r="A222" s="6" t="s">
        <v>36</v>
      </c>
      <c r="B222" s="7" t="s">
        <v>72</v>
      </c>
      <c r="C222" s="4">
        <v>120</v>
      </c>
      <c r="D222" s="54">
        <v>3261</v>
      </c>
      <c r="E222" s="54">
        <v>0</v>
      </c>
    </row>
    <row r="223" spans="1:5">
      <c r="A223" s="6" t="s">
        <v>1</v>
      </c>
      <c r="B223" s="7" t="s">
        <v>73</v>
      </c>
      <c r="C223" s="4"/>
      <c r="D223" s="54">
        <f>D224</f>
        <v>920</v>
      </c>
      <c r="E223" s="54">
        <f>E224</f>
        <v>0</v>
      </c>
    </row>
    <row r="224" spans="1:5" ht="63">
      <c r="A224" s="6" t="s">
        <v>35</v>
      </c>
      <c r="B224" s="7" t="s">
        <v>73</v>
      </c>
      <c r="C224" s="4">
        <v>100</v>
      </c>
      <c r="D224" s="54">
        <f>D225</f>
        <v>920</v>
      </c>
      <c r="E224" s="54">
        <f>E225</f>
        <v>0</v>
      </c>
    </row>
    <row r="225" spans="1:5" ht="31.5">
      <c r="A225" s="6" t="s">
        <v>36</v>
      </c>
      <c r="B225" s="7" t="s">
        <v>73</v>
      </c>
      <c r="C225" s="4">
        <v>120</v>
      </c>
      <c r="D225" s="54">
        <v>920</v>
      </c>
      <c r="E225" s="54">
        <v>0</v>
      </c>
    </row>
    <row r="226" spans="1:5" ht="31.5">
      <c r="A226" s="6" t="s">
        <v>90</v>
      </c>
      <c r="B226" s="7" t="s">
        <v>89</v>
      </c>
      <c r="C226" s="4"/>
      <c r="D226" s="54">
        <f>D227</f>
        <v>1358.5</v>
      </c>
      <c r="E226" s="54">
        <f>E227</f>
        <v>0</v>
      </c>
    </row>
    <row r="227" spans="1:5" ht="63">
      <c r="A227" s="6" t="s">
        <v>35</v>
      </c>
      <c r="B227" s="7" t="s">
        <v>89</v>
      </c>
      <c r="C227" s="4">
        <v>100</v>
      </c>
      <c r="D227" s="54">
        <f>D228</f>
        <v>1358.5</v>
      </c>
      <c r="E227" s="54">
        <f>E228</f>
        <v>0</v>
      </c>
    </row>
    <row r="228" spans="1:5" ht="31.5">
      <c r="A228" s="6" t="s">
        <v>36</v>
      </c>
      <c r="B228" s="7" t="s">
        <v>89</v>
      </c>
      <c r="C228" s="4">
        <v>120</v>
      </c>
      <c r="D228" s="54">
        <v>1358.5</v>
      </c>
      <c r="E228" s="54">
        <v>0</v>
      </c>
    </row>
    <row r="229" spans="1:5">
      <c r="A229" s="6" t="s">
        <v>45</v>
      </c>
      <c r="B229" s="7" t="s">
        <v>79</v>
      </c>
      <c r="C229" s="4"/>
      <c r="D229" s="54">
        <f>D230</f>
        <v>2079.3000000000002</v>
      </c>
      <c r="E229" s="54">
        <f>E230</f>
        <v>0</v>
      </c>
    </row>
    <row r="230" spans="1:5">
      <c r="A230" s="6" t="s">
        <v>28</v>
      </c>
      <c r="B230" s="7" t="s">
        <v>79</v>
      </c>
      <c r="C230" s="4">
        <v>300</v>
      </c>
      <c r="D230" s="54">
        <f>D231</f>
        <v>2079.3000000000002</v>
      </c>
      <c r="E230" s="54">
        <f>E231</f>
        <v>0</v>
      </c>
    </row>
    <row r="231" spans="1:5">
      <c r="A231" s="6" t="s">
        <v>18</v>
      </c>
      <c r="B231" s="7" t="s">
        <v>79</v>
      </c>
      <c r="C231" s="4">
        <v>310</v>
      </c>
      <c r="D231" s="54">
        <v>2079.3000000000002</v>
      </c>
      <c r="E231" s="54">
        <v>0</v>
      </c>
    </row>
    <row r="232" spans="1:5" ht="47.25">
      <c r="A232" s="23" t="s">
        <v>85</v>
      </c>
      <c r="B232" s="7" t="s">
        <v>86</v>
      </c>
      <c r="C232" s="4"/>
      <c r="D232" s="54">
        <f>D233</f>
        <v>12.2</v>
      </c>
      <c r="E232" s="54">
        <f>E233</f>
        <v>12.2</v>
      </c>
    </row>
    <row r="233" spans="1:5" ht="31.5">
      <c r="A233" s="6" t="s">
        <v>107</v>
      </c>
      <c r="B233" s="7" t="s">
        <v>86</v>
      </c>
      <c r="C233" s="4">
        <v>200</v>
      </c>
      <c r="D233" s="54">
        <f>D234</f>
        <v>12.2</v>
      </c>
      <c r="E233" s="54">
        <f>E234</f>
        <v>12.2</v>
      </c>
    </row>
    <row r="234" spans="1:5" ht="31.5">
      <c r="A234" s="6" t="s">
        <v>37</v>
      </c>
      <c r="B234" s="7" t="s">
        <v>86</v>
      </c>
      <c r="C234" s="4">
        <v>240</v>
      </c>
      <c r="D234" s="54">
        <v>12.2</v>
      </c>
      <c r="E234" s="54">
        <v>12.2</v>
      </c>
    </row>
    <row r="235" spans="1:5" ht="78.75">
      <c r="A235" s="6" t="s">
        <v>30</v>
      </c>
      <c r="B235" s="7" t="s">
        <v>78</v>
      </c>
      <c r="C235" s="7"/>
      <c r="D235" s="54">
        <f>D236</f>
        <v>51.6</v>
      </c>
      <c r="E235" s="54">
        <f>E236</f>
        <v>51.6</v>
      </c>
    </row>
    <row r="236" spans="1:5">
      <c r="A236" s="6" t="s">
        <v>16</v>
      </c>
      <c r="B236" s="7" t="s">
        <v>78</v>
      </c>
      <c r="C236" s="7" t="s">
        <v>25</v>
      </c>
      <c r="D236" s="54">
        <f>D237</f>
        <v>51.6</v>
      </c>
      <c r="E236" s="54">
        <f>E237</f>
        <v>51.6</v>
      </c>
    </row>
    <row r="237" spans="1:5" ht="47.25">
      <c r="A237" s="33" t="s">
        <v>96</v>
      </c>
      <c r="B237" s="7" t="s">
        <v>78</v>
      </c>
      <c r="C237" s="7" t="s">
        <v>26</v>
      </c>
      <c r="D237" s="54">
        <v>51.6</v>
      </c>
      <c r="E237" s="54">
        <v>51.6</v>
      </c>
    </row>
    <row r="238" spans="1:5" ht="31.5">
      <c r="A238" s="23" t="s">
        <v>111</v>
      </c>
      <c r="B238" s="7" t="s">
        <v>91</v>
      </c>
      <c r="C238" s="4"/>
      <c r="D238" s="54">
        <f>D239</f>
        <v>5063</v>
      </c>
      <c r="E238" s="54">
        <f>E239</f>
        <v>5063</v>
      </c>
    </row>
    <row r="239" spans="1:5" ht="31.5">
      <c r="A239" s="6" t="s">
        <v>107</v>
      </c>
      <c r="B239" s="7" t="s">
        <v>91</v>
      </c>
      <c r="C239" s="4">
        <v>200</v>
      </c>
      <c r="D239" s="54">
        <f>D240</f>
        <v>5063</v>
      </c>
      <c r="E239" s="54">
        <f>E240</f>
        <v>5063</v>
      </c>
    </row>
    <row r="240" spans="1:5" ht="31.5">
      <c r="A240" s="6" t="s">
        <v>37</v>
      </c>
      <c r="B240" s="7" t="s">
        <v>91</v>
      </c>
      <c r="C240" s="4">
        <v>240</v>
      </c>
      <c r="D240" s="54">
        <v>5063</v>
      </c>
      <c r="E240" s="54">
        <v>5063</v>
      </c>
    </row>
    <row r="241" spans="1:5">
      <c r="A241" s="6" t="s">
        <v>115</v>
      </c>
      <c r="B241" s="7" t="s">
        <v>116</v>
      </c>
      <c r="C241" s="4"/>
      <c r="D241" s="54">
        <f>D242+D244</f>
        <v>1750</v>
      </c>
      <c r="E241" s="54">
        <f>E242+E244</f>
        <v>1750</v>
      </c>
    </row>
    <row r="242" spans="1:5" ht="63">
      <c r="A242" s="6" t="s">
        <v>35</v>
      </c>
      <c r="B242" s="7" t="s">
        <v>116</v>
      </c>
      <c r="C242" s="4">
        <v>100</v>
      </c>
      <c r="D242" s="54">
        <f>D243</f>
        <v>1738</v>
      </c>
      <c r="E242" s="54">
        <f>E243</f>
        <v>1738</v>
      </c>
    </row>
    <row r="243" spans="1:5" ht="31.5">
      <c r="A243" s="6" t="s">
        <v>36</v>
      </c>
      <c r="B243" s="7" t="s">
        <v>116</v>
      </c>
      <c r="C243" s="4">
        <v>120</v>
      </c>
      <c r="D243" s="54">
        <v>1738</v>
      </c>
      <c r="E243" s="54">
        <v>1738</v>
      </c>
    </row>
    <row r="244" spans="1:5" ht="31.5">
      <c r="A244" s="6" t="s">
        <v>107</v>
      </c>
      <c r="B244" s="7" t="s">
        <v>116</v>
      </c>
      <c r="C244" s="4">
        <v>200</v>
      </c>
      <c r="D244" s="54">
        <f>D245</f>
        <v>12</v>
      </c>
      <c r="E244" s="54">
        <f>E245</f>
        <v>12</v>
      </c>
    </row>
    <row r="245" spans="1:5" ht="31.5">
      <c r="A245" s="6" t="s">
        <v>37</v>
      </c>
      <c r="B245" s="7" t="s">
        <v>116</v>
      </c>
      <c r="C245" s="4">
        <v>240</v>
      </c>
      <c r="D245" s="54">
        <v>12</v>
      </c>
      <c r="E245" s="54">
        <v>12</v>
      </c>
    </row>
    <row r="246" spans="1:5" ht="31.5">
      <c r="A246" s="6" t="s">
        <v>110</v>
      </c>
      <c r="B246" s="7" t="s">
        <v>75</v>
      </c>
      <c r="C246" s="4"/>
      <c r="D246" s="54">
        <f>D247+D249</f>
        <v>8.8000000000000007</v>
      </c>
      <c r="E246" s="54">
        <f>E247+E249</f>
        <v>8.8000000000000007</v>
      </c>
    </row>
    <row r="247" spans="1:5" ht="31.5">
      <c r="A247" s="6" t="s">
        <v>107</v>
      </c>
      <c r="B247" s="7" t="s">
        <v>75</v>
      </c>
      <c r="C247" s="4">
        <v>200</v>
      </c>
      <c r="D247" s="54">
        <f>D248</f>
        <v>8.8000000000000007</v>
      </c>
      <c r="E247" s="54">
        <f>E248</f>
        <v>8.8000000000000007</v>
      </c>
    </row>
    <row r="248" spans="1:5" ht="31.5">
      <c r="A248" s="6" t="s">
        <v>37</v>
      </c>
      <c r="B248" s="7" t="s">
        <v>75</v>
      </c>
      <c r="C248" s="4">
        <v>240</v>
      </c>
      <c r="D248" s="54">
        <v>8.8000000000000007</v>
      </c>
      <c r="E248" s="54">
        <v>8.8000000000000007</v>
      </c>
    </row>
    <row r="249" spans="1:5">
      <c r="A249" s="6" t="s">
        <v>7</v>
      </c>
      <c r="B249" s="7" t="s">
        <v>75</v>
      </c>
      <c r="C249" s="4">
        <v>500</v>
      </c>
      <c r="D249" s="54">
        <f>D250</f>
        <v>0</v>
      </c>
      <c r="E249" s="54">
        <f>E250</f>
        <v>0</v>
      </c>
    </row>
    <row r="250" spans="1:5">
      <c r="A250" s="6" t="s">
        <v>15</v>
      </c>
      <c r="B250" s="7" t="s">
        <v>75</v>
      </c>
      <c r="C250" s="4">
        <v>530</v>
      </c>
      <c r="D250" s="54">
        <v>0</v>
      </c>
      <c r="E250" s="54">
        <v>0</v>
      </c>
    </row>
    <row r="251" spans="1:5" ht="47.25">
      <c r="A251" s="6" t="s">
        <v>100</v>
      </c>
      <c r="B251" s="7" t="s">
        <v>99</v>
      </c>
      <c r="C251" s="4"/>
      <c r="D251" s="54">
        <f>D252</f>
        <v>140.4</v>
      </c>
      <c r="E251" s="54">
        <f>E252</f>
        <v>140.4</v>
      </c>
    </row>
    <row r="252" spans="1:5" ht="63">
      <c r="A252" s="6" t="s">
        <v>35</v>
      </c>
      <c r="B252" s="7" t="s">
        <v>99</v>
      </c>
      <c r="C252" s="4">
        <v>100</v>
      </c>
      <c r="D252" s="54">
        <f>D253</f>
        <v>140.4</v>
      </c>
      <c r="E252" s="54">
        <f>E253</f>
        <v>140.4</v>
      </c>
    </row>
    <row r="253" spans="1:5" ht="31.5">
      <c r="A253" s="6" t="s">
        <v>36</v>
      </c>
      <c r="B253" s="7" t="s">
        <v>99</v>
      </c>
      <c r="C253" s="7" t="s">
        <v>94</v>
      </c>
      <c r="D253" s="54">
        <v>140.4</v>
      </c>
      <c r="E253" s="54">
        <v>140.4</v>
      </c>
    </row>
    <row r="254" spans="1:5">
      <c r="A254" s="6" t="s">
        <v>13</v>
      </c>
      <c r="B254" s="7" t="s">
        <v>74</v>
      </c>
      <c r="C254" s="4"/>
      <c r="D254" s="54">
        <f>D255+D258</f>
        <v>290.5</v>
      </c>
      <c r="E254" s="54">
        <f>E255+E258</f>
        <v>0</v>
      </c>
    </row>
    <row r="255" spans="1:5">
      <c r="A255" s="6" t="s">
        <v>28</v>
      </c>
      <c r="B255" s="7" t="s">
        <v>74</v>
      </c>
      <c r="C255" s="4">
        <v>300</v>
      </c>
      <c r="D255" s="54">
        <f>D256+D257</f>
        <v>112.5</v>
      </c>
      <c r="E255" s="54">
        <f>E256+E257</f>
        <v>0</v>
      </c>
    </row>
    <row r="256" spans="1:5" ht="31.5">
      <c r="A256" s="6" t="s">
        <v>102</v>
      </c>
      <c r="B256" s="7" t="s">
        <v>74</v>
      </c>
      <c r="C256" s="4">
        <v>320</v>
      </c>
      <c r="D256" s="54">
        <v>34.5</v>
      </c>
      <c r="E256" s="54">
        <v>0</v>
      </c>
    </row>
    <row r="257" spans="1:5">
      <c r="A257" s="6" t="s">
        <v>61</v>
      </c>
      <c r="B257" s="7" t="s">
        <v>74</v>
      </c>
      <c r="C257" s="4">
        <v>350</v>
      </c>
      <c r="D257" s="55">
        <v>78</v>
      </c>
      <c r="E257" s="54">
        <v>0</v>
      </c>
    </row>
    <row r="258" spans="1:5">
      <c r="A258" s="6" t="s">
        <v>16</v>
      </c>
      <c r="B258" s="7" t="s">
        <v>74</v>
      </c>
      <c r="C258" s="4">
        <v>800</v>
      </c>
      <c r="D258" s="54">
        <f>D259</f>
        <v>178</v>
      </c>
      <c r="E258" s="54">
        <f>E259</f>
        <v>0</v>
      </c>
    </row>
    <row r="259" spans="1:5">
      <c r="A259" s="6" t="s">
        <v>14</v>
      </c>
      <c r="B259" s="7" t="s">
        <v>74</v>
      </c>
      <c r="C259" s="4">
        <v>850</v>
      </c>
      <c r="D259" s="54">
        <v>178</v>
      </c>
      <c r="E259" s="54">
        <v>0</v>
      </c>
    </row>
    <row r="260" spans="1:5">
      <c r="A260" s="6" t="s">
        <v>20</v>
      </c>
      <c r="B260" s="7" t="s">
        <v>84</v>
      </c>
      <c r="C260" s="4"/>
      <c r="D260" s="54">
        <f>D261</f>
        <v>3.7</v>
      </c>
      <c r="E260" s="54">
        <f>E261</f>
        <v>0</v>
      </c>
    </row>
    <row r="261" spans="1:5">
      <c r="A261" s="6" t="s">
        <v>28</v>
      </c>
      <c r="B261" s="7" t="s">
        <v>84</v>
      </c>
      <c r="C261" s="4">
        <v>300</v>
      </c>
      <c r="D261" s="54">
        <f>D262</f>
        <v>3.7</v>
      </c>
      <c r="E261" s="54">
        <f>E262</f>
        <v>0</v>
      </c>
    </row>
    <row r="262" spans="1:5">
      <c r="A262" s="6" t="s">
        <v>18</v>
      </c>
      <c r="B262" s="7" t="s">
        <v>84</v>
      </c>
      <c r="C262" s="4">
        <v>310</v>
      </c>
      <c r="D262" s="54">
        <v>3.7</v>
      </c>
      <c r="E262" s="54">
        <v>0</v>
      </c>
    </row>
    <row r="263" spans="1:5" ht="63">
      <c r="A263" s="6" t="s">
        <v>80</v>
      </c>
      <c r="B263" s="7" t="s">
        <v>83</v>
      </c>
      <c r="C263" s="4"/>
      <c r="D263" s="54">
        <f>D264</f>
        <v>12341.9</v>
      </c>
      <c r="E263" s="54">
        <f>E264</f>
        <v>0</v>
      </c>
    </row>
    <row r="264" spans="1:5" ht="63">
      <c r="A264" s="6" t="s">
        <v>35</v>
      </c>
      <c r="B264" s="7" t="s">
        <v>83</v>
      </c>
      <c r="C264" s="4">
        <v>100</v>
      </c>
      <c r="D264" s="54">
        <f>D265</f>
        <v>12341.9</v>
      </c>
      <c r="E264" s="54">
        <f>E265</f>
        <v>0</v>
      </c>
    </row>
    <row r="265" spans="1:5" ht="31.5">
      <c r="A265" s="6" t="s">
        <v>36</v>
      </c>
      <c r="B265" s="7" t="s">
        <v>83</v>
      </c>
      <c r="C265" s="4">
        <v>120</v>
      </c>
      <c r="D265" s="54">
        <v>12341.9</v>
      </c>
      <c r="E265" s="54">
        <v>0</v>
      </c>
    </row>
    <row r="266" spans="1:5" ht="31.5">
      <c r="A266" s="6" t="s">
        <v>70</v>
      </c>
      <c r="B266" s="7" t="s">
        <v>82</v>
      </c>
      <c r="C266" s="4"/>
      <c r="D266" s="54">
        <f>D267</f>
        <v>20849.7</v>
      </c>
      <c r="E266" s="54">
        <f>E267</f>
        <v>0</v>
      </c>
    </row>
    <row r="267" spans="1:5">
      <c r="A267" s="6" t="s">
        <v>7</v>
      </c>
      <c r="B267" s="7" t="s">
        <v>82</v>
      </c>
      <c r="C267" s="4">
        <v>500</v>
      </c>
      <c r="D267" s="54">
        <f>D268</f>
        <v>20849.7</v>
      </c>
      <c r="E267" s="54">
        <f>E268</f>
        <v>0</v>
      </c>
    </row>
    <row r="268" spans="1:5">
      <c r="A268" s="6" t="s">
        <v>10</v>
      </c>
      <c r="B268" s="7" t="s">
        <v>82</v>
      </c>
      <c r="C268" s="4">
        <v>540</v>
      </c>
      <c r="D268" s="54">
        <v>20849.7</v>
      </c>
      <c r="E268" s="54">
        <v>0</v>
      </c>
    </row>
    <row r="269" spans="1:5">
      <c r="A269" s="6" t="s">
        <v>57</v>
      </c>
      <c r="B269" s="7"/>
      <c r="C269" s="4"/>
      <c r="D269" s="54">
        <f>D197+D158+D154+D120+D108+D39+D32+D12+D181+D189+D193+D185</f>
        <v>1366321.7000000002</v>
      </c>
      <c r="E269" s="54">
        <f>E197+E158+E154+E120+E108+E39+E32+E12+E181+E189+E193+E185</f>
        <v>679297.7</v>
      </c>
    </row>
    <row r="270" spans="1:5">
      <c r="C270" s="3"/>
    </row>
    <row r="271" spans="1:5">
      <c r="C271" s="3"/>
      <c r="D271" s="17"/>
      <c r="E271" s="17"/>
    </row>
    <row r="272" spans="1:5">
      <c r="C272" s="3"/>
      <c r="D272" s="17"/>
      <c r="E272" s="17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</sheetData>
  <mergeCells count="6">
    <mergeCell ref="A9:A10"/>
    <mergeCell ref="B9:B10"/>
    <mergeCell ref="C9:C10"/>
    <mergeCell ref="D9:E9"/>
    <mergeCell ref="A7:E7"/>
    <mergeCell ref="F169:F170"/>
  </mergeCells>
  <phoneticPr fontId="0" type="noConversion"/>
  <pageMargins left="0.78740157480314965" right="0.39370078740157483" top="0.78740157480314965" bottom="0.78740157480314965" header="0.19685039370078741" footer="0.19685039370078741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2024-11-11T01:09:56Z</cp:lastPrinted>
  <dcterms:created xsi:type="dcterms:W3CDTF">2004-12-14T02:28:06Z</dcterms:created>
  <dcterms:modified xsi:type="dcterms:W3CDTF">2024-11-18T00:49:35Z</dcterms:modified>
</cp:coreProperties>
</file>