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2120" windowHeight="6990"/>
  </bookViews>
  <sheets>
    <sheet name="Лист1 (2)" sheetId="3" r:id="rId1"/>
    <sheet name="Лист1" sheetId="4" r:id="rId2"/>
  </sheets>
  <definedNames>
    <definedName name="_xlnm._FilterDatabase" localSheetId="0" hidden="1">'Лист1 (2)'!$A$11:$G$252</definedName>
    <definedName name="_xlnm.Print_Area" localSheetId="0">'Лист1 (2)'!$A$1:$G$252</definedName>
  </definedNames>
  <calcPr calcId="125725"/>
</workbook>
</file>

<file path=xl/calcChain.xml><?xml version="1.0" encoding="utf-8"?>
<calcChain xmlns="http://schemas.openxmlformats.org/spreadsheetml/2006/main">
  <c r="G185" i="3"/>
  <c r="G184" s="1"/>
  <c r="G183" s="1"/>
  <c r="F185"/>
  <c r="E185"/>
  <c r="E184" s="1"/>
  <c r="E183" s="1"/>
  <c r="D185"/>
  <c r="D184" s="1"/>
  <c r="D183" s="1"/>
  <c r="F184"/>
  <c r="F183" s="1"/>
  <c r="E29"/>
  <c r="E28" s="1"/>
  <c r="F29"/>
  <c r="G29"/>
  <c r="G28" s="1"/>
  <c r="F28"/>
  <c r="D29"/>
  <c r="D28" s="1"/>
  <c r="G250" l="1"/>
  <c r="G249" s="1"/>
  <c r="F250"/>
  <c r="F249"/>
  <c r="G247"/>
  <c r="F247"/>
  <c r="G244"/>
  <c r="G243" s="1"/>
  <c r="F244"/>
  <c r="F243"/>
  <c r="G241"/>
  <c r="G240" s="1"/>
  <c r="F241"/>
  <c r="F240"/>
  <c r="G238"/>
  <c r="F238"/>
  <c r="F235" s="1"/>
  <c r="G236"/>
  <c r="G235" s="1"/>
  <c r="F236"/>
  <c r="G233"/>
  <c r="F233"/>
  <c r="F230" s="1"/>
  <c r="G231"/>
  <c r="G230" s="1"/>
  <c r="F231"/>
  <c r="G228"/>
  <c r="F228"/>
  <c r="F227" s="1"/>
  <c r="G227"/>
  <c r="G225"/>
  <c r="G224" s="1"/>
  <c r="F225"/>
  <c r="F224"/>
  <c r="G222"/>
  <c r="G221" s="1"/>
  <c r="F222"/>
  <c r="F221"/>
  <c r="G219"/>
  <c r="F219"/>
  <c r="F218" s="1"/>
  <c r="G218"/>
  <c r="G216"/>
  <c r="G215" s="1"/>
  <c r="F216"/>
  <c r="F215"/>
  <c r="G213"/>
  <c r="G212" s="1"/>
  <c r="F213"/>
  <c r="F212"/>
  <c r="G210"/>
  <c r="F210"/>
  <c r="F209" s="1"/>
  <c r="G209"/>
  <c r="G207"/>
  <c r="G206" s="1"/>
  <c r="F207"/>
  <c r="F206"/>
  <c r="G204"/>
  <c r="G203" s="1"/>
  <c r="F204"/>
  <c r="F203"/>
  <c r="G200"/>
  <c r="F200"/>
  <c r="F199" s="1"/>
  <c r="G199"/>
  <c r="G197"/>
  <c r="G196" s="1"/>
  <c r="F197"/>
  <c r="F196"/>
  <c r="G193"/>
  <c r="G192" s="1"/>
  <c r="G191" s="1"/>
  <c r="F193"/>
  <c r="F192"/>
  <c r="F191"/>
  <c r="G189"/>
  <c r="G188" s="1"/>
  <c r="G187" s="1"/>
  <c r="F189"/>
  <c r="F188"/>
  <c r="F187"/>
  <c r="G181"/>
  <c r="G180" s="1"/>
  <c r="G179" s="1"/>
  <c r="F181"/>
  <c r="F180"/>
  <c r="F179"/>
  <c r="G177"/>
  <c r="F177"/>
  <c r="G175"/>
  <c r="G174" s="1"/>
  <c r="G173" s="1"/>
  <c r="F175"/>
  <c r="F174"/>
  <c r="F173" s="1"/>
  <c r="G171"/>
  <c r="G170" s="1"/>
  <c r="F171"/>
  <c r="F170"/>
  <c r="G168"/>
  <c r="G167" s="1"/>
  <c r="F168"/>
  <c r="F167"/>
  <c r="G165"/>
  <c r="F165"/>
  <c r="F164" s="1"/>
  <c r="F157" s="1"/>
  <c r="F156" s="1"/>
  <c r="G164"/>
  <c r="G162"/>
  <c r="G161" s="1"/>
  <c r="F162"/>
  <c r="F161"/>
  <c r="G159"/>
  <c r="G158" s="1"/>
  <c r="G157" s="1"/>
  <c r="G156" s="1"/>
  <c r="F159"/>
  <c r="F158"/>
  <c r="G154"/>
  <c r="G153" s="1"/>
  <c r="G152" s="1"/>
  <c r="F154"/>
  <c r="F153"/>
  <c r="F152" s="1"/>
  <c r="G150"/>
  <c r="G149" s="1"/>
  <c r="G148" s="1"/>
  <c r="F150"/>
  <c r="F149"/>
  <c r="F148" s="1"/>
  <c r="G146"/>
  <c r="F146"/>
  <c r="G144"/>
  <c r="F144"/>
  <c r="F141" s="1"/>
  <c r="F140" s="1"/>
  <c r="G142"/>
  <c r="G141" s="1"/>
  <c r="G140" s="1"/>
  <c r="F142"/>
  <c r="G138"/>
  <c r="G137" s="1"/>
  <c r="F138"/>
  <c r="F137"/>
  <c r="G135"/>
  <c r="F135"/>
  <c r="F134" s="1"/>
  <c r="F133" s="1"/>
  <c r="F132" s="1"/>
  <c r="G134"/>
  <c r="G130"/>
  <c r="G129" s="1"/>
  <c r="F130"/>
  <c r="F129"/>
  <c r="G127"/>
  <c r="F127"/>
  <c r="F126" s="1"/>
  <c r="F125" s="1"/>
  <c r="F124" s="1"/>
  <c r="G126"/>
  <c r="G121"/>
  <c r="G120" s="1"/>
  <c r="G119" s="1"/>
  <c r="F121"/>
  <c r="F120"/>
  <c r="F119"/>
  <c r="G117"/>
  <c r="G116" s="1"/>
  <c r="F117"/>
  <c r="F116"/>
  <c r="G114"/>
  <c r="F114"/>
  <c r="F113" s="1"/>
  <c r="F112" s="1"/>
  <c r="F111" s="1"/>
  <c r="G113"/>
  <c r="G109"/>
  <c r="F109"/>
  <c r="G107"/>
  <c r="G106" s="1"/>
  <c r="F107"/>
  <c r="F106"/>
  <c r="G104"/>
  <c r="G103" s="1"/>
  <c r="F104"/>
  <c r="F103"/>
  <c r="G101"/>
  <c r="F101"/>
  <c r="F98" s="1"/>
  <c r="F97" s="1"/>
  <c r="G99"/>
  <c r="G98" s="1"/>
  <c r="F99"/>
  <c r="G95"/>
  <c r="G94" s="1"/>
  <c r="F95"/>
  <c r="F94"/>
  <c r="G92"/>
  <c r="F92"/>
  <c r="F91" s="1"/>
  <c r="G91"/>
  <c r="G89"/>
  <c r="G88" s="1"/>
  <c r="F89"/>
  <c r="F88"/>
  <c r="G86"/>
  <c r="F86"/>
  <c r="G82"/>
  <c r="G81" s="1"/>
  <c r="F82"/>
  <c r="F81"/>
  <c r="G79"/>
  <c r="G78" s="1"/>
  <c r="F79"/>
  <c r="F78"/>
  <c r="G75"/>
  <c r="G74" s="1"/>
  <c r="F75"/>
  <c r="F74"/>
  <c r="G72"/>
  <c r="F72"/>
  <c r="F71" s="1"/>
  <c r="G71"/>
  <c r="G69"/>
  <c r="G68" s="1"/>
  <c r="F69"/>
  <c r="F68"/>
  <c r="G66"/>
  <c r="G65" s="1"/>
  <c r="F66"/>
  <c r="F65" s="1"/>
  <c r="G63"/>
  <c r="F63"/>
  <c r="G62"/>
  <c r="F62"/>
  <c r="G60"/>
  <c r="F60"/>
  <c r="F59" s="1"/>
  <c r="G59"/>
  <c r="G56"/>
  <c r="G55" s="1"/>
  <c r="F56"/>
  <c r="F55" s="1"/>
  <c r="G53"/>
  <c r="F53"/>
  <c r="G51"/>
  <c r="G50" s="1"/>
  <c r="F51"/>
  <c r="F50" s="1"/>
  <c r="G48"/>
  <c r="F48"/>
  <c r="G47"/>
  <c r="F47"/>
  <c r="G45"/>
  <c r="F45"/>
  <c r="F44" s="1"/>
  <c r="G44"/>
  <c r="G40"/>
  <c r="F40"/>
  <c r="F39" s="1"/>
  <c r="G39"/>
  <c r="G37"/>
  <c r="G36" s="1"/>
  <c r="G35" s="1"/>
  <c r="F37"/>
  <c r="F36" s="1"/>
  <c r="F35" s="1"/>
  <c r="G33"/>
  <c r="G32" s="1"/>
  <c r="G31" s="1"/>
  <c r="F33"/>
  <c r="F32" s="1"/>
  <c r="F31" s="1"/>
  <c r="G26"/>
  <c r="F26"/>
  <c r="F25" s="1"/>
  <c r="F24" s="1"/>
  <c r="G25"/>
  <c r="G24" s="1"/>
  <c r="G22"/>
  <c r="F22"/>
  <c r="G20"/>
  <c r="F20"/>
  <c r="F19" s="1"/>
  <c r="F18" s="1"/>
  <c r="G19"/>
  <c r="G18" s="1"/>
  <c r="G16"/>
  <c r="G15" s="1"/>
  <c r="G14" s="1"/>
  <c r="G13" s="1"/>
  <c r="F16"/>
  <c r="F15" s="1"/>
  <c r="F14" s="1"/>
  <c r="E204"/>
  <c r="E203" s="1"/>
  <c r="D204"/>
  <c r="D203" s="1"/>
  <c r="E193"/>
  <c r="E192" s="1"/>
  <c r="E191" s="1"/>
  <c r="D193"/>
  <c r="D192" s="1"/>
  <c r="D191" s="1"/>
  <c r="E189"/>
  <c r="E188" s="1"/>
  <c r="E187" s="1"/>
  <c r="D189"/>
  <c r="D188" s="1"/>
  <c r="D187" s="1"/>
  <c r="D247"/>
  <c r="D233"/>
  <c r="D177"/>
  <c r="G112" l="1"/>
  <c r="G111" s="1"/>
  <c r="F43"/>
  <c r="G97"/>
  <c r="G12"/>
  <c r="G43"/>
  <c r="G195"/>
  <c r="G77"/>
  <c r="F77"/>
  <c r="G125"/>
  <c r="G124" s="1"/>
  <c r="G123" s="1"/>
  <c r="G133"/>
  <c r="G132" s="1"/>
  <c r="F195"/>
  <c r="F252" s="1"/>
  <c r="F13"/>
  <c r="F123"/>
  <c r="G58"/>
  <c r="F58"/>
  <c r="F42" s="1"/>
  <c r="F12"/>
  <c r="E250"/>
  <c r="E249" s="1"/>
  <c r="E247"/>
  <c r="E244"/>
  <c r="E241"/>
  <c r="E240" s="1"/>
  <c r="E238"/>
  <c r="E236"/>
  <c r="E233"/>
  <c r="E231"/>
  <c r="E228"/>
  <c r="E227" s="1"/>
  <c r="E225"/>
  <c r="E224" s="1"/>
  <c r="E222"/>
  <c r="E221" s="1"/>
  <c r="E219"/>
  <c r="E218" s="1"/>
  <c r="E216"/>
  <c r="E215" s="1"/>
  <c r="E213"/>
  <c r="E212" s="1"/>
  <c r="E210"/>
  <c r="E209" s="1"/>
  <c r="E207"/>
  <c r="E206" s="1"/>
  <c r="E200"/>
  <c r="E199" s="1"/>
  <c r="E197"/>
  <c r="E196" s="1"/>
  <c r="E181"/>
  <c r="E180" s="1"/>
  <c r="E179" s="1"/>
  <c r="E177"/>
  <c r="E175"/>
  <c r="E171"/>
  <c r="E170" s="1"/>
  <c r="E168"/>
  <c r="E167" s="1"/>
  <c r="E165"/>
  <c r="E164" s="1"/>
  <c r="E162"/>
  <c r="E161" s="1"/>
  <c r="E159"/>
  <c r="E158" s="1"/>
  <c r="E154"/>
  <c r="E153" s="1"/>
  <c r="E152" s="1"/>
  <c r="E150"/>
  <c r="E149" s="1"/>
  <c r="E148" s="1"/>
  <c r="E146"/>
  <c r="E144"/>
  <c r="E142"/>
  <c r="E138"/>
  <c r="E137" s="1"/>
  <c r="E135"/>
  <c r="E134" s="1"/>
  <c r="E130"/>
  <c r="E129" s="1"/>
  <c r="E127"/>
  <c r="E126" s="1"/>
  <c r="E121"/>
  <c r="E120" s="1"/>
  <c r="E119" s="1"/>
  <c r="E117"/>
  <c r="E116" s="1"/>
  <c r="E114"/>
  <c r="E113" s="1"/>
  <c r="E109"/>
  <c r="E107"/>
  <c r="E104"/>
  <c r="E103" s="1"/>
  <c r="E101"/>
  <c r="E99"/>
  <c r="E95"/>
  <c r="E94" s="1"/>
  <c r="E92"/>
  <c r="E91" s="1"/>
  <c r="E89"/>
  <c r="E88" s="1"/>
  <c r="E86"/>
  <c r="E82"/>
  <c r="E79"/>
  <c r="E78" s="1"/>
  <c r="E75"/>
  <c r="E74" s="1"/>
  <c r="E72"/>
  <c r="E71" s="1"/>
  <c r="E69"/>
  <c r="E68" s="1"/>
  <c r="E66"/>
  <c r="E65" s="1"/>
  <c r="E63"/>
  <c r="E62" s="1"/>
  <c r="E60"/>
  <c r="E59" s="1"/>
  <c r="E56"/>
  <c r="E55" s="1"/>
  <c r="E53"/>
  <c r="E51"/>
  <c r="E48"/>
  <c r="E47" s="1"/>
  <c r="E45"/>
  <c r="E44" s="1"/>
  <c r="E40"/>
  <c r="E39" s="1"/>
  <c r="E37"/>
  <c r="E36" s="1"/>
  <c r="E33"/>
  <c r="E32" s="1"/>
  <c r="E31" s="1"/>
  <c r="E26"/>
  <c r="E25" s="1"/>
  <c r="E24" s="1"/>
  <c r="E22"/>
  <c r="E20"/>
  <c r="E16"/>
  <c r="E15" s="1"/>
  <c r="E14" s="1"/>
  <c r="G42" l="1"/>
  <c r="G252"/>
  <c r="E81"/>
  <c r="E77" s="1"/>
  <c r="E243"/>
  <c r="E195" s="1"/>
  <c r="E235"/>
  <c r="E230"/>
  <c r="E58"/>
  <c r="E98"/>
  <c r="E141"/>
  <c r="E140" s="1"/>
  <c r="E174"/>
  <c r="E173" s="1"/>
  <c r="E157"/>
  <c r="E19"/>
  <c r="E18" s="1"/>
  <c r="E13" s="1"/>
  <c r="E12" s="1"/>
  <c r="E35"/>
  <c r="E50"/>
  <c r="E43" s="1"/>
  <c r="E106"/>
  <c r="E112"/>
  <c r="E111" s="1"/>
  <c r="E133"/>
  <c r="E125"/>
  <c r="E124" s="1"/>
  <c r="E97" l="1"/>
  <c r="E156"/>
  <c r="E252" s="1"/>
  <c r="E132"/>
  <c r="E123" s="1"/>
  <c r="E42"/>
  <c r="D200" l="1"/>
  <c r="D207" l="1"/>
  <c r="D206" s="1"/>
  <c r="D150" l="1"/>
  <c r="D149" s="1"/>
  <c r="D148" s="1"/>
  <c r="D231" l="1"/>
  <c r="D75"/>
  <c r="D74" s="1"/>
  <c r="D56"/>
  <c r="D55" s="1"/>
  <c r="D230" l="1"/>
  <c r="D89" l="1"/>
  <c r="D88" s="1"/>
  <c r="D22" l="1"/>
  <c r="D199" l="1"/>
  <c r="D104" l="1"/>
  <c r="D103" s="1"/>
  <c r="D92"/>
  <c r="D91" s="1"/>
  <c r="D86"/>
  <c r="D82"/>
  <c r="D81" l="1"/>
  <c r="D66"/>
  <c r="D65" s="1"/>
  <c r="D241" l="1"/>
  <c r="D240" s="1"/>
  <c r="D63"/>
  <c r="D62" s="1"/>
  <c r="D53" l="1"/>
  <c r="D213" l="1"/>
  <c r="D212" s="1"/>
  <c r="D228"/>
  <c r="D227" s="1"/>
  <c r="D222"/>
  <c r="D221" s="1"/>
  <c r="D250"/>
  <c r="D249" s="1"/>
  <c r="D219"/>
  <c r="D218" s="1"/>
  <c r="D225"/>
  <c r="D224" s="1"/>
  <c r="D244"/>
  <c r="D243" s="1"/>
  <c r="D197"/>
  <c r="D196" s="1"/>
  <c r="D216" l="1"/>
  <c r="D215" s="1"/>
  <c r="D181" l="1"/>
  <c r="D180" l="1"/>
  <c r="D179" s="1"/>
  <c r="D109"/>
  <c r="D121" l="1"/>
  <c r="D120" s="1"/>
  <c r="D119" s="1"/>
  <c r="D107"/>
  <c r="D106" s="1"/>
  <c r="D146" l="1"/>
  <c r="D144"/>
  <c r="D142"/>
  <c r="D141" l="1"/>
  <c r="D140" s="1"/>
  <c r="D117" l="1"/>
  <c r="D116" s="1"/>
  <c r="D114"/>
  <c r="D113" s="1"/>
  <c r="D135"/>
  <c r="D134" s="1"/>
  <c r="D138"/>
  <c r="D137" s="1"/>
  <c r="D112" l="1"/>
  <c r="D111" s="1"/>
  <c r="D133"/>
  <c r="D132" l="1"/>
  <c r="D33"/>
  <c r="D32" s="1"/>
  <c r="D31" s="1"/>
  <c r="D236"/>
  <c r="D37"/>
  <c r="D36" s="1"/>
  <c r="D175"/>
  <c r="D174" l="1"/>
  <c r="D173" s="1"/>
  <c r="D72" l="1"/>
  <c r="D71" s="1"/>
  <c r="D60"/>
  <c r="D59" s="1"/>
  <c r="D69"/>
  <c r="D40"/>
  <c r="D99" l="1"/>
  <c r="D101"/>
  <c r="D79"/>
  <c r="D78" s="1"/>
  <c r="D154"/>
  <c r="D153" s="1"/>
  <c r="D152" s="1"/>
  <c r="D20"/>
  <c r="D19" s="1"/>
  <c r="D16"/>
  <c r="D15" s="1"/>
  <c r="D14" s="1"/>
  <c r="D210"/>
  <c r="D98" l="1"/>
  <c r="D97" s="1"/>
  <c r="D18"/>
  <c r="D13" s="1"/>
  <c r="D39"/>
  <c r="D35" s="1"/>
  <c r="D68"/>
  <c r="D58" s="1"/>
  <c r="D159"/>
  <c r="D158" s="1"/>
  <c r="D162"/>
  <c r="D161" s="1"/>
  <c r="D238"/>
  <c r="D235" s="1"/>
  <c r="D168"/>
  <c r="D167" s="1"/>
  <c r="D95"/>
  <c r="D94" s="1"/>
  <c r="D77" s="1"/>
  <c r="D209"/>
  <c r="D195" s="1"/>
  <c r="D48"/>
  <c r="D47" s="1"/>
  <c r="D26"/>
  <c r="D25" s="1"/>
  <c r="D24" s="1"/>
  <c r="D51"/>
  <c r="D165"/>
  <c r="D164" s="1"/>
  <c r="D171"/>
  <c r="D170" s="1"/>
  <c r="D45"/>
  <c r="D44" s="1"/>
  <c r="D127"/>
  <c r="D126" s="1"/>
  <c r="D130"/>
  <c r="D129" s="1"/>
  <c r="D157" l="1"/>
  <c r="D156" s="1"/>
  <c r="D12"/>
  <c r="D125"/>
  <c r="D124" s="1"/>
  <c r="D123" s="1"/>
  <c r="D50"/>
  <c r="D43" s="1"/>
  <c r="D42" l="1"/>
  <c r="D252" s="1"/>
</calcChain>
</file>

<file path=xl/sharedStrings.xml><?xml version="1.0" encoding="utf-8"?>
<sst xmlns="http://schemas.openxmlformats.org/spreadsheetml/2006/main" count="510" uniqueCount="220">
  <si>
    <t>Наименование показателя</t>
  </si>
  <si>
    <t>Центральный аппарат</t>
  </si>
  <si>
    <t>Детские дошкольные учреждения</t>
  </si>
  <si>
    <t>Учреждения по внешкольной работе с детьми</t>
  </si>
  <si>
    <t>Глава муниципального образования</t>
  </si>
  <si>
    <t>ЦСР</t>
  </si>
  <si>
    <t>ВР</t>
  </si>
  <si>
    <t>Межбюджетные трансферты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</si>
  <si>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</si>
  <si>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</si>
  <si>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</si>
  <si>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Реализация других функций, связанных с обеспечением национальной безопасности и правоохранительной деятельности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</si>
  <si>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</si>
  <si>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</si>
  <si>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</si>
  <si>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</si>
  <si>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</si>
  <si>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Субсидии бюджетным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</si>
  <si>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</si>
  <si>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</si>
  <si>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</si>
  <si>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</si>
  <si>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</si>
  <si>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</si>
  <si>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</si>
  <si>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</si>
  <si>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</si>
  <si>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Реализация Закона Забайкальского края "Об отдельных вопросах в сфере образования" в части увеличения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организаций)</t>
  </si>
  <si>
    <t>Социальное обеспечение и иные выплаты населению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</si>
  <si>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</si>
  <si>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город-ском и пригородном пассажирском транспорте общего пользования (кроме воздушного и железнодорожного)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</si>
  <si>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</si>
  <si>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</si>
  <si>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</si>
  <si>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</si>
  <si>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</si>
  <si>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</si>
  <si>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</si>
  <si>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</si>
  <si>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</si>
  <si>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</si>
  <si>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</si>
  <si>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</si>
  <si>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</si>
  <si>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</si>
  <si>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Доплаты к пенсиям муниципальных служащих</t>
  </si>
  <si>
    <t>Мероприятия в области физической культуры и спорта</t>
  </si>
  <si>
    <t>Обеспечение реализации муниципальной программы</t>
  </si>
  <si>
    <t>Основное мероприятие «Выравнивание уровня бюджетной обеспеченности поселений района»</t>
  </si>
  <si>
    <t>Дотации</t>
  </si>
  <si>
    <t>Библиотечно-досуговые центры</t>
  </si>
  <si>
    <t>Мероприятия в области культуры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</si>
  <si>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</si>
  <si>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</si>
  <si>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Подпрограмма «Развитие системы дополнительного образования, отдыха, оздоровления и занятости детей и подростков»</t>
  </si>
  <si>
    <t>Учебно-методические кабинеты, централизованные бухгалтерии, группы хозяйственного обслуживания</t>
  </si>
  <si>
    <t>ВСЕГО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</si>
  <si>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</si>
  <si>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</si>
  <si>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</si>
  <si>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</si>
  <si>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Муниципальная программа "Развитие системы образования муниципального района "Карымский район""</t>
  </si>
  <si>
    <t xml:space="preserve">Подпрограмма «Обеспечение деятельности Комитета" </t>
  </si>
  <si>
    <t xml:space="preserve">Подпрограмма "Развитие культуры в муниципальном районе "Карымский район" </t>
  </si>
  <si>
    <t xml:space="preserve">Подпрограмма "Развитие физической культуры и массового спорта в муниципальном районе "Карымский район" </t>
  </si>
  <si>
    <t>Подпрограмма «Содержание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«Карымский район»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</si>
  <si>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</si>
  <si>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Снижение доступности наркотических веществ – производных дикорастущей конопли</t>
  </si>
  <si>
    <t>77 0 00 00000</t>
  </si>
  <si>
    <t>77 0 00 20300</t>
  </si>
  <si>
    <t>77 0 00 20400</t>
  </si>
  <si>
    <t>77 0 00 92300</t>
  </si>
  <si>
    <t>77 0 00 79207</t>
  </si>
  <si>
    <t>77 0 00 07050</t>
  </si>
  <si>
    <t>77 0 00 00701</t>
  </si>
  <si>
    <t>77 0 00 74505</t>
  </si>
  <si>
    <t>77 0 00 49101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</si>
  <si>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</si>
  <si>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</si>
  <si>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</si>
  <si>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 xml:space="preserve"> 13 0 00 92305</t>
  </si>
  <si>
    <t xml:space="preserve"> 13 0 00 00000</t>
  </si>
  <si>
    <t>77 0 00 20500</t>
  </si>
  <si>
    <t>Руководитель контрольно-счетной палаты муниципального образования, его заместители и аудиторы</t>
  </si>
  <si>
    <t>77 0 00 77265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</si>
  <si>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</si>
  <si>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Обеспечение отдыха, организация и обеспечение  оздоровления детей в каникулярное время в муниципальных организациях отдыха детей и их оздоровления</t>
  </si>
  <si>
    <t>120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</si>
  <si>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</si>
  <si>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</si>
  <si>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Резервные средства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</si>
  <si>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</si>
  <si>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77 0 00 79265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</si>
  <si>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</si>
  <si>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</si>
  <si>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</si>
  <si>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77 0 00 00704</t>
  </si>
  <si>
    <t>Обеспечение выплаты заработной платы работникам бюджетной сферы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</si>
  <si>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</si>
  <si>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</si>
  <si>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Осуществление  государственных полномочий в сфере труда</t>
  </si>
  <si>
    <t>Осуществление государственного полномочия по созданию административных комиссий в  Забайкальском крае</t>
  </si>
  <si>
    <t>Организация мероприятий при осуществлении деятельности по обращению с животными без владельцев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</si>
  <si>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</si>
  <si>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</si>
  <si>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Организация отдыха, оздоровления, занятости детей и подростков</t>
  </si>
  <si>
    <t>Единая субвенция местным бюджетам</t>
  </si>
  <si>
    <t>77 0 00 79202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</si>
  <si>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</si>
  <si>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</si>
  <si>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</si>
  <si>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Муниципальная программа "Управление и распоряжение муниципальной собственностью муниципального района "Карымский район"</t>
  </si>
  <si>
    <t>Муниципальная программа "Обеспечение деятельности администрации муниципального района «Карымский район»</t>
  </si>
  <si>
    <t xml:space="preserve">Муниципальная программа "Развитие культуры, молодежной политики, физической культуры и спорта  в муниципальном районе "Карымский район" </t>
  </si>
  <si>
    <t xml:space="preserve"> Муниципальная программа «Управление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 "</t>
  </si>
  <si>
    <t xml:space="preserve"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людей на водных объектах  на территории муниципального района «Карымский район» </t>
  </si>
  <si>
    <t xml:space="preserve">Муниципальная программа "Социальная поддержка граждан муниципального района "Карымский район" </t>
  </si>
  <si>
    <t>01 0 00 00000</t>
  </si>
  <si>
    <t>01 1 00 00000</t>
  </si>
  <si>
    <t>01 1 01 00000</t>
  </si>
  <si>
    <t>01 1 01 90200</t>
  </si>
  <si>
    <t>01 1 02 00000</t>
  </si>
  <si>
    <t>01 1 02 92300</t>
  </si>
  <si>
    <t>01 2 00 00000</t>
  </si>
  <si>
    <t>01 2 00 31502</t>
  </si>
  <si>
    <t>01 5 00 00000</t>
  </si>
  <si>
    <t>01 5 00 20400</t>
  </si>
  <si>
    <t>03 0 00 00000</t>
  </si>
  <si>
    <t>03 0 00 20400</t>
  </si>
  <si>
    <t>03 0 00 79206</t>
  </si>
  <si>
    <t>04 0 00 00000</t>
  </si>
  <si>
    <t>04 1 00 00000</t>
  </si>
  <si>
    <t>04 1 00 00420</t>
  </si>
  <si>
    <t>04 1 00 71201</t>
  </si>
  <si>
    <t>04 1 00 71230</t>
  </si>
  <si>
    <t>04 1 00 71231</t>
  </si>
  <si>
    <t>04 2 00 00000</t>
  </si>
  <si>
    <t>04 2 00 00421</t>
  </si>
  <si>
    <t>04 2 00 01145</t>
  </si>
  <si>
    <t>04 2 00 71031</t>
  </si>
  <si>
    <t>04 2 00 71218</t>
  </si>
  <si>
    <t>04 2 00 71219</t>
  </si>
  <si>
    <t>04 3 00 00000</t>
  </si>
  <si>
    <t>04 3 00 00423</t>
  </si>
  <si>
    <t>04 3 00 01123</t>
  </si>
  <si>
    <t>04 3 00 11432</t>
  </si>
  <si>
    <t>04 3 00 71432</t>
  </si>
  <si>
    <t>04 3 00 S1101</t>
  </si>
  <si>
    <t>04 4 00 00000</t>
  </si>
  <si>
    <t>04 4 00 00452</t>
  </si>
  <si>
    <t>04 4 00 20400</t>
  </si>
  <si>
    <t>04 4 00 79202</t>
  </si>
  <si>
    <t>05 0 00 00000</t>
  </si>
  <si>
    <t>05 1 00 00000</t>
  </si>
  <si>
    <t>05 1 00 00425</t>
  </si>
  <si>
    <t>05 1 00 00515</t>
  </si>
  <si>
    <t>05 3 00 00000</t>
  </si>
  <si>
    <t>05 3 00 00512</t>
  </si>
  <si>
    <t>06 0 00 00000</t>
  </si>
  <si>
    <t>06 2 00 00000</t>
  </si>
  <si>
    <t>06 2 01 00000</t>
  </si>
  <si>
    <t>06 2 01 Д1601</t>
  </si>
  <si>
    <t>06 2 01 78060</t>
  </si>
  <si>
    <t>06 4 00 00000</t>
  </si>
  <si>
    <t>06 4 01 00000</t>
  </si>
  <si>
    <t>06 4 01 20400</t>
  </si>
  <si>
    <t>06 4 01 79202</t>
  </si>
  <si>
    <t>06 4 02 00000</t>
  </si>
  <si>
    <t>06 4 02 00452</t>
  </si>
  <si>
    <t>06 5 00 00000</t>
  </si>
  <si>
    <t>06 5 00 00517</t>
  </si>
  <si>
    <t>07 0 00 00000</t>
  </si>
  <si>
    <t>07 0 00 00247</t>
  </si>
  <si>
    <t>09 0 00 00000</t>
  </si>
  <si>
    <t>09 1 00 00000</t>
  </si>
  <si>
    <t>09 1 00 72403</t>
  </si>
  <si>
    <t>09 1 00 72404</t>
  </si>
  <si>
    <t>09 1 00 72411</t>
  </si>
  <si>
    <t>09 1 00 72421</t>
  </si>
  <si>
    <t>09 1 00 72431</t>
  </si>
  <si>
    <t>09 2 00 00000</t>
  </si>
  <si>
    <t>09 2 00 79211</t>
  </si>
  <si>
    <t>Дополнительная мера социальной поддержки отдельной категории граждан Российиской  Федерации в виде невзимания платы за присмотр и уход за их детьми, осваивающими образовательные программы дошкольного образования в муниципальных  организациях Забайкальского края, осуществляющих образовательную деятельность по образовательным программам дошкольного образования</t>
  </si>
  <si>
    <t>Дополнительная мера социальной поддержки отдельной категории граждан Российиской  Федерации в виде обеспечения льготным питанием их детей,обучающихся в 5-11 классах  в муниципальных общеобразовательных организациях Забайкальского края</t>
  </si>
  <si>
    <t>(тыс. рублей)</t>
  </si>
  <si>
    <t>Всего</t>
  </si>
  <si>
    <t>в том числе средства вышестоящих бюджетов</t>
  </si>
  <si>
    <t>870</t>
  </si>
  <si>
    <t>Реализация мероприятий по энергосбережению и повышению энергетической эффективности</t>
  </si>
  <si>
    <t>200</t>
  </si>
  <si>
    <t>240</t>
  </si>
  <si>
    <t>15 0 00 00000</t>
  </si>
  <si>
    <t>15 0 00 00219</t>
  </si>
  <si>
    <t>Муниципальная программа «Противодействие терроризму и идеологии экстремизма в муниципальном районе «Карымский район»</t>
  </si>
  <si>
    <t>Мероприятия в области противодействия терроризму и идеологии экстремизма</t>
  </si>
  <si>
    <t>16 0 00 00000</t>
  </si>
  <si>
    <t>16 0 00 00707</t>
  </si>
  <si>
    <t>500</t>
  </si>
  <si>
    <t>540</t>
  </si>
  <si>
    <t>Муниципальная программа «Охрана окружающей среды муниципального района «Карымский район»</t>
  </si>
  <si>
    <t>Реализация мероприятий в бласти охраны окружающей среды</t>
  </si>
  <si>
    <t>Муниципальная программа "Профилактика правонарушений на территории муниципального района "Карымский район""</t>
  </si>
  <si>
    <t>77 0 00 04927</t>
  </si>
  <si>
    <t>Реализация мероприятий по проведению капитального ремонта жилых помещений отдельных категорий граждан</t>
  </si>
  <si>
    <t>Распределение бюджетных ассигнований бюджета района по  целевым статьям (муниципальных программ и непрограммных направлений деятельности) группам и подгруппам видов расходов классификации расходов бюджетов на плановый период 2026 и 2027 годов</t>
  </si>
  <si>
    <t>2026 год</t>
  </si>
  <si>
    <t>2027 год</t>
  </si>
  <si>
    <t>01 2 00 S4317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</si>
  <si>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</si>
  <si>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04 2 00 71202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</si>
  <si>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</si>
  <si>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</si>
  <si>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</si>
  <si>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14 0 00 00000</t>
  </si>
  <si>
    <t>14 0 00 00703</t>
  </si>
  <si>
    <t>Сумма</t>
  </si>
  <si>
    <t xml:space="preserve">к Решению Совета муниципального </t>
  </si>
  <si>
    <t>района "Карымский район"</t>
  </si>
  <si>
    <t>от "___" _________2024 года №________</t>
  </si>
  <si>
    <t>Приложение № 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</si>
</sst>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.00_);_(* \(#,##0.00\);_(* &quot;-&quot;??_);_(@_)"/>
    <numFmt numFmtId="166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0.49998474074526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2">
      <alignment vertical="top" wrapText="1"/>
    </xf>
    <xf numFmtId="1" fontId="4" fillId="0" borderId="2">
      <alignment horizontal="center" vertical="top" shrinkToFit="1"/>
    </xf>
    <xf numFmtId="0" fontId="1" fillId="0" borderId="0"/>
    <xf numFmtId="0" fontId="5" fillId="0" borderId="2">
      <alignment horizontal="left" wrapText="1"/>
    </xf>
  </cellStyleXfs>
  <cellXfs count="56">
    <xf numFmtId="0" fontId="0" fillId="0" borderId="0" xfId="0"/>
    <xf numFmtId="0" fontId="6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5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7" fillId="2" borderId="2" xfId="3" applyNumberFormat="1" applyFont="1" applyFill="1" applyAlignment="1" applyProtection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3" xfId="6" applyNumberFormat="1" applyFont="1" applyFill="1" applyBorder="1" applyAlignment="1" applyProtection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vertical="top" wrapText="1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wrapText="1"/>
    </xf>
    <xf numFmtId="0" fontId="11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6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2" borderId="0" xfId="0" applyFont="1" applyFill="1" applyAlignment="1"/>
    <xf numFmtId="0" fontId="8" fillId="0" borderId="0" xfId="0" applyFont="1" applyAlignment="1">
      <alignment horizontal="right"/>
    </xf>
    <xf numFmtId="166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</cellXfs>
  <cellStyles count="7">
    <cellStyle name="xl27" xfId="6"/>
    <cellStyle name="xl31" xfId="3"/>
    <cellStyle name="xl33" xfId="4"/>
    <cellStyle name="Обычный" xfId="0" builtinId="0"/>
    <cellStyle name="Обычный 2" xfId="1"/>
    <cellStyle name="Обычный 5" xfId="5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2"/>
  <sheetViews>
    <sheetView tabSelected="1" view="pageBreakPreview" zoomScale="80" zoomScaleNormal="75" zoomScaleSheetLayoutView="80" workbookViewId="0">
      <selection activeCell="D12" sqref="D12:G252"/>
    </sheetView>
  </sheetViews>
  <sheetFormatPr defaultColWidth="9.140625" defaultRowHeight="15.75"/>
  <cols>
    <col min="1" max="1" width="70" style="18" customWidth="1"/>
    <col min="2" max="2" width="18.5703125" style="3" customWidth="1"/>
    <col min="3" max="3" width="10.42578125" style="1" customWidth="1"/>
    <col min="4" max="4" width="14.42578125" style="12" customWidth="1"/>
    <col min="5" max="5" width="16.28515625" style="12" customWidth="1"/>
    <col min="6" max="6" width="14.42578125" style="12" customWidth="1"/>
    <col min="7" max="7" width="16.28515625" style="12" customWidth="1"/>
    <col min="8" max="16384" width="9.140625" style="2"/>
  </cols>
  <sheetData>
    <row r="1" spans="1:7" ht="18.75">
      <c r="A1" s="31"/>
      <c r="B1" s="38"/>
      <c r="C1" s="38"/>
      <c r="D1" s="38"/>
      <c r="E1" s="38"/>
      <c r="F1" s="38"/>
      <c r="G1" s="53" t="s">
        <v>219</v>
      </c>
    </row>
    <row r="2" spans="1:7" ht="18.75">
      <c r="A2" s="31"/>
      <c r="B2" s="38"/>
      <c r="C2" s="38"/>
      <c r="D2" s="38"/>
      <c r="E2" s="38"/>
      <c r="F2" s="38"/>
      <c r="G2" s="53" t="s">
        <v>216</v>
      </c>
    </row>
    <row r="3" spans="1:7" ht="18.75">
      <c r="A3" s="31"/>
      <c r="B3" s="39"/>
      <c r="C3" s="39"/>
      <c r="D3" s="39"/>
      <c r="E3" s="39"/>
      <c r="F3" s="39"/>
      <c r="G3" s="53" t="s">
        <v>217</v>
      </c>
    </row>
    <row r="4" spans="1:7" ht="18.75">
      <c r="A4" s="31"/>
      <c r="B4" s="39"/>
      <c r="C4" s="39"/>
      <c r="D4" s="39"/>
      <c r="E4" s="39"/>
      <c r="F4" s="39"/>
      <c r="G4" s="53" t="s">
        <v>218</v>
      </c>
    </row>
    <row r="5" spans="1:7" ht="14.25" customHeight="1">
      <c r="A5" s="31"/>
      <c r="B5" s="40"/>
      <c r="C5" s="40"/>
      <c r="D5" s="40"/>
      <c r="E5" s="32"/>
      <c r="F5" s="52"/>
      <c r="G5" s="32"/>
    </row>
    <row r="6" spans="1:7" ht="58.5" customHeight="1">
      <c r="A6" s="49" t="s">
        <v>204</v>
      </c>
      <c r="B6" s="49"/>
      <c r="C6" s="49"/>
      <c r="D6" s="50"/>
      <c r="E6" s="51"/>
      <c r="F6" s="41"/>
      <c r="G6" s="41"/>
    </row>
    <row r="7" spans="1:7" ht="18.75">
      <c r="A7" s="31"/>
      <c r="B7" s="34"/>
      <c r="C7" s="33"/>
      <c r="D7" s="35"/>
      <c r="E7" s="36"/>
      <c r="F7" s="35"/>
      <c r="G7" s="36" t="s">
        <v>184</v>
      </c>
    </row>
    <row r="8" spans="1:7">
      <c r="A8" s="42" t="s">
        <v>0</v>
      </c>
      <c r="B8" s="42" t="s">
        <v>5</v>
      </c>
      <c r="C8" s="42" t="s">
        <v>6</v>
      </c>
      <c r="D8" s="43" t="s">
        <v>215</v>
      </c>
      <c r="E8" s="44"/>
      <c r="F8" s="44"/>
      <c r="G8" s="44"/>
    </row>
    <row r="9" spans="1:7">
      <c r="A9" s="45"/>
      <c r="B9" s="46"/>
      <c r="C9" s="47"/>
      <c r="D9" s="48" t="s">
        <v>205</v>
      </c>
      <c r="E9" s="48"/>
      <c r="F9" s="48" t="s">
        <v>206</v>
      </c>
      <c r="G9" s="48"/>
    </row>
    <row r="10" spans="1:7" ht="63">
      <c r="A10" s="45"/>
      <c r="B10" s="46"/>
      <c r="C10" s="47"/>
      <c r="D10" s="28" t="s">
        <v>185</v>
      </c>
      <c r="E10" s="30" t="s">
        <v>186</v>
      </c>
      <c r="F10" s="28" t="s">
        <v>185</v>
      </c>
      <c r="G10" s="30" t="s">
        <v>186</v>
      </c>
    </row>
    <row r="11" spans="1:7">
      <c r="A11" s="17">
        <v>1</v>
      </c>
      <c r="B11" s="29">
        <v>2</v>
      </c>
      <c r="C11" s="29">
        <v>3</v>
      </c>
      <c r="D11" s="8">
        <v>4</v>
      </c>
      <c r="E11" s="8">
        <v>5</v>
      </c>
      <c r="F11" s="8">
        <v>6</v>
      </c>
      <c r="G11" s="8">
        <v>7</v>
      </c>
    </row>
    <row r="12" spans="1:7" ht="47.25">
      <c r="A12" s="5" t="s">
        <v>111</v>
      </c>
      <c r="B12" s="6" t="s">
        <v>117</v>
      </c>
      <c r="C12" s="4"/>
      <c r="D12" s="54">
        <f>D13+D24+D31</f>
        <v>26404.7</v>
      </c>
      <c r="E12" s="54">
        <f>E13+E24+E31</f>
        <v>0</v>
      </c>
      <c r="F12" s="54">
        <f>F13+F24+F31</f>
        <v>116280.8</v>
      </c>
      <c r="G12" s="54">
        <f>G13+G24+G31</f>
        <v>89061.1</v>
      </c>
    </row>
    <row r="13" spans="1:7">
      <c r="A13" s="5" t="s">
        <v>39</v>
      </c>
      <c r="B13" s="6" t="s">
        <v>118</v>
      </c>
      <c r="C13" s="4"/>
      <c r="D13" s="54">
        <f>D14+D18</f>
        <v>1551.2</v>
      </c>
      <c r="E13" s="54">
        <f>E14+E18</f>
        <v>0</v>
      </c>
      <c r="F13" s="54">
        <f>F14+F18</f>
        <v>1551.2</v>
      </c>
      <c r="G13" s="54">
        <f>G14+G18</f>
        <v>0</v>
      </c>
    </row>
    <row r="14" spans="1:7" ht="31.5">
      <c r="A14" s="5" t="s">
        <v>40</v>
      </c>
      <c r="B14" s="6" t="s">
        <v>119</v>
      </c>
      <c r="C14" s="4"/>
      <c r="D14" s="54">
        <f t="shared" ref="D14:G16" si="0">D15</f>
        <v>200</v>
      </c>
      <c r="E14" s="54">
        <f t="shared" si="0"/>
        <v>0</v>
      </c>
      <c r="F14" s="54">
        <f t="shared" si="0"/>
        <v>200</v>
      </c>
      <c r="G14" s="54">
        <f t="shared" si="0"/>
        <v>0</v>
      </c>
    </row>
    <row r="15" spans="1:7" ht="31.5">
      <c r="A15" s="5" t="s">
        <v>19</v>
      </c>
      <c r="B15" s="6" t="s">
        <v>120</v>
      </c>
      <c r="C15" s="4"/>
      <c r="D15" s="54">
        <f t="shared" si="0"/>
        <v>200</v>
      </c>
      <c r="E15" s="54">
        <f t="shared" si="0"/>
        <v>0</v>
      </c>
      <c r="F15" s="54">
        <f t="shared" si="0"/>
        <v>200</v>
      </c>
      <c r="G15" s="54">
        <f t="shared" si="0"/>
        <v>0</v>
      </c>
    </row>
    <row r="16" spans="1:7" ht="31.5">
      <c r="A16" s="5" t="s">
        <v>98</v>
      </c>
      <c r="B16" s="6" t="s">
        <v>120</v>
      </c>
      <c r="C16" s="4">
        <v>200</v>
      </c>
      <c r="D16" s="54">
        <f t="shared" si="0"/>
        <v>200</v>
      </c>
      <c r="E16" s="54">
        <f t="shared" si="0"/>
        <v>0</v>
      </c>
      <c r="F16" s="54">
        <f t="shared" si="0"/>
        <v>200</v>
      </c>
      <c r="G16" s="54">
        <f t="shared" si="0"/>
        <v>0</v>
      </c>
    </row>
    <row r="17" spans="1:7" ht="31.5">
      <c r="A17" s="5" t="s">
        <v>37</v>
      </c>
      <c r="B17" s="6" t="s">
        <v>120</v>
      </c>
      <c r="C17" s="4">
        <v>240</v>
      </c>
      <c r="D17" s="54">
        <v>200</v>
      </c>
      <c r="E17" s="54">
        <v>0</v>
      </c>
      <c r="F17" s="54">
        <v>200</v>
      </c>
      <c r="G17" s="54">
        <v>0</v>
      </c>
    </row>
    <row r="18" spans="1:7">
      <c r="A18" s="19" t="s">
        <v>41</v>
      </c>
      <c r="B18" s="6" t="s">
        <v>121</v>
      </c>
      <c r="C18" s="4"/>
      <c r="D18" s="54">
        <f>D19</f>
        <v>1351.2</v>
      </c>
      <c r="E18" s="54">
        <f>E19</f>
        <v>0</v>
      </c>
      <c r="F18" s="54">
        <f>F19</f>
        <v>1351.2</v>
      </c>
      <c r="G18" s="54">
        <f>G19</f>
        <v>0</v>
      </c>
    </row>
    <row r="19" spans="1:7">
      <c r="A19" s="5" t="s">
        <v>13</v>
      </c>
      <c r="B19" s="6" t="s">
        <v>122</v>
      </c>
      <c r="C19" s="4"/>
      <c r="D19" s="54">
        <f>D20+D22</f>
        <v>1351.2</v>
      </c>
      <c r="E19" s="54">
        <f>E20+E22</f>
        <v>0</v>
      </c>
      <c r="F19" s="54">
        <f>F20+F22</f>
        <v>1351.2</v>
      </c>
      <c r="G19" s="54">
        <f>G20+G22</f>
        <v>0</v>
      </c>
    </row>
    <row r="20" spans="1:7" ht="31.5">
      <c r="A20" s="5" t="s">
        <v>98</v>
      </c>
      <c r="B20" s="6" t="s">
        <v>122</v>
      </c>
      <c r="C20" s="4">
        <v>200</v>
      </c>
      <c r="D20" s="54">
        <f>D21</f>
        <v>1321.2</v>
      </c>
      <c r="E20" s="54">
        <f>E21</f>
        <v>0</v>
      </c>
      <c r="F20" s="54">
        <f>F21</f>
        <v>1321.2</v>
      </c>
      <c r="G20" s="54">
        <f>G21</f>
        <v>0</v>
      </c>
    </row>
    <row r="21" spans="1:7" ht="31.5">
      <c r="A21" s="5" t="s">
        <v>37</v>
      </c>
      <c r="B21" s="6" t="s">
        <v>122</v>
      </c>
      <c r="C21" s="4">
        <v>240</v>
      </c>
      <c r="D21" s="54">
        <v>1321.2</v>
      </c>
      <c r="E21" s="54">
        <v>0</v>
      </c>
      <c r="F21" s="54">
        <v>1321.2</v>
      </c>
      <c r="G21" s="54">
        <v>0</v>
      </c>
    </row>
    <row r="22" spans="1:7">
      <c r="A22" s="5" t="s">
        <v>16</v>
      </c>
      <c r="B22" s="6" t="s">
        <v>122</v>
      </c>
      <c r="C22" s="4">
        <v>800</v>
      </c>
      <c r="D22" s="54">
        <f>D23</f>
        <v>30</v>
      </c>
      <c r="E22" s="54">
        <f>E23</f>
        <v>0</v>
      </c>
      <c r="F22" s="54">
        <f>F23</f>
        <v>30</v>
      </c>
      <c r="G22" s="54">
        <f>G23</f>
        <v>0</v>
      </c>
    </row>
    <row r="23" spans="1:7">
      <c r="A23" s="5" t="s">
        <v>14</v>
      </c>
      <c r="B23" s="6" t="s">
        <v>122</v>
      </c>
      <c r="C23" s="4">
        <v>850</v>
      </c>
      <c r="D23" s="54">
        <v>30</v>
      </c>
      <c r="E23" s="54">
        <v>0</v>
      </c>
      <c r="F23" s="54">
        <v>30</v>
      </c>
      <c r="G23" s="54">
        <v>0</v>
      </c>
    </row>
    <row r="24" spans="1:7" ht="63">
      <c r="A24" s="5" t="s">
        <v>65</v>
      </c>
      <c r="B24" s="6" t="s">
        <v>123</v>
      </c>
      <c r="C24" s="6"/>
      <c r="D24" s="54">
        <f>D25+D28</f>
        <v>17880.3</v>
      </c>
      <c r="E24" s="54">
        <f t="shared" ref="E24:G24" si="1">E25+E28</f>
        <v>0</v>
      </c>
      <c r="F24" s="54">
        <f t="shared" si="1"/>
        <v>107756.40000000001</v>
      </c>
      <c r="G24" s="54">
        <f t="shared" si="1"/>
        <v>89061.1</v>
      </c>
    </row>
    <row r="25" spans="1:7" ht="63">
      <c r="A25" s="5" t="s">
        <v>24</v>
      </c>
      <c r="B25" s="6" t="s">
        <v>124</v>
      </c>
      <c r="C25" s="6"/>
      <c r="D25" s="54">
        <f>D26</f>
        <v>17880.3</v>
      </c>
      <c r="E25" s="54">
        <f>E26</f>
        <v>0</v>
      </c>
      <c r="F25" s="54">
        <f>F26</f>
        <v>18695.3</v>
      </c>
      <c r="G25" s="54">
        <f>G26</f>
        <v>0</v>
      </c>
    </row>
    <row r="26" spans="1:7" ht="31.5">
      <c r="A26" s="5" t="s">
        <v>98</v>
      </c>
      <c r="B26" s="6" t="s">
        <v>124</v>
      </c>
      <c r="C26" s="4">
        <v>200</v>
      </c>
      <c r="D26" s="54">
        <f t="shared" ref="D26:G26" si="2">D27</f>
        <v>17880.3</v>
      </c>
      <c r="E26" s="54">
        <f t="shared" si="2"/>
        <v>0</v>
      </c>
      <c r="F26" s="54">
        <f t="shared" si="2"/>
        <v>18695.3</v>
      </c>
      <c r="G26" s="54">
        <f t="shared" si="2"/>
        <v>0</v>
      </c>
    </row>
    <row r="27" spans="1:7" ht="31.5">
      <c r="A27" s="5" t="s">
        <v>37</v>
      </c>
      <c r="B27" s="6" t="s">
        <v>124</v>
      </c>
      <c r="C27" s="4">
        <v>240</v>
      </c>
      <c r="D27" s="54">
        <v>17880.3</v>
      </c>
      <c r="E27" s="54">
        <v>0</v>
      </c>
      <c r="F27" s="54">
        <v>18695.3</v>
      </c>
      <c r="G27" s="54">
        <v>0</v>
      </c>
    </row>
    <row r="28" spans="1:7" ht="63">
      <c r="A28" s="10" t="s">
        <v>208</v>
      </c>
      <c r="B28" s="11" t="s">
        <v>207</v>
      </c>
      <c r="C28" s="11"/>
      <c r="D28" s="54">
        <f>D29</f>
        <v>0</v>
      </c>
      <c r="E28" s="54">
        <f t="shared" ref="E28:G29" si="3">E29</f>
        <v>0</v>
      </c>
      <c r="F28" s="54">
        <f t="shared" si="3"/>
        <v>89061.1</v>
      </c>
      <c r="G28" s="54">
        <f t="shared" si="3"/>
        <v>89061.1</v>
      </c>
    </row>
    <row r="29" spans="1:7" ht="31.5">
      <c r="A29" s="15" t="s">
        <v>98</v>
      </c>
      <c r="B29" s="11" t="s">
        <v>207</v>
      </c>
      <c r="C29" s="11" t="s">
        <v>189</v>
      </c>
      <c r="D29" s="54">
        <f>D30</f>
        <v>0</v>
      </c>
      <c r="E29" s="54">
        <f t="shared" si="3"/>
        <v>0</v>
      </c>
      <c r="F29" s="54">
        <f t="shared" si="3"/>
        <v>89061.1</v>
      </c>
      <c r="G29" s="54">
        <f t="shared" si="3"/>
        <v>89061.1</v>
      </c>
    </row>
    <row r="30" spans="1:7" ht="31.5">
      <c r="A30" s="15" t="s">
        <v>37</v>
      </c>
      <c r="B30" s="11" t="s">
        <v>207</v>
      </c>
      <c r="C30" s="11" t="s">
        <v>190</v>
      </c>
      <c r="D30" s="54">
        <v>0</v>
      </c>
      <c r="E30" s="54">
        <v>0</v>
      </c>
      <c r="F30" s="54">
        <v>89061.1</v>
      </c>
      <c r="G30" s="54">
        <v>89061.1</v>
      </c>
    </row>
    <row r="31" spans="1:7">
      <c r="A31" s="20" t="s">
        <v>62</v>
      </c>
      <c r="B31" s="6" t="s">
        <v>125</v>
      </c>
      <c r="C31" s="4"/>
      <c r="D31" s="54">
        <f t="shared" ref="D31:G33" si="4">D32</f>
        <v>6973.2</v>
      </c>
      <c r="E31" s="54">
        <f t="shared" si="4"/>
        <v>0</v>
      </c>
      <c r="F31" s="54">
        <f t="shared" si="4"/>
        <v>6973.2</v>
      </c>
      <c r="G31" s="54">
        <f t="shared" si="4"/>
        <v>0</v>
      </c>
    </row>
    <row r="32" spans="1:7">
      <c r="A32" s="5" t="s">
        <v>1</v>
      </c>
      <c r="B32" s="6" t="s">
        <v>126</v>
      </c>
      <c r="C32" s="4"/>
      <c r="D32" s="54">
        <f t="shared" si="4"/>
        <v>6973.2</v>
      </c>
      <c r="E32" s="54">
        <f t="shared" si="4"/>
        <v>0</v>
      </c>
      <c r="F32" s="54">
        <f t="shared" si="4"/>
        <v>6973.2</v>
      </c>
      <c r="G32" s="54">
        <f t="shared" si="4"/>
        <v>0</v>
      </c>
    </row>
    <row r="33" spans="1:7" ht="63">
      <c r="A33" s="5" t="s">
        <v>35</v>
      </c>
      <c r="B33" s="6" t="s">
        <v>126</v>
      </c>
      <c r="C33" s="4">
        <v>100</v>
      </c>
      <c r="D33" s="54">
        <f t="shared" si="4"/>
        <v>6973.2</v>
      </c>
      <c r="E33" s="54">
        <f t="shared" si="4"/>
        <v>0</v>
      </c>
      <c r="F33" s="54">
        <f t="shared" si="4"/>
        <v>6973.2</v>
      </c>
      <c r="G33" s="54">
        <f t="shared" si="4"/>
        <v>0</v>
      </c>
    </row>
    <row r="34" spans="1:7" ht="31.5">
      <c r="A34" s="5" t="s">
        <v>36</v>
      </c>
      <c r="B34" s="6" t="s">
        <v>126</v>
      </c>
      <c r="C34" s="4">
        <v>120</v>
      </c>
      <c r="D34" s="54">
        <v>6973.2</v>
      </c>
      <c r="E34" s="54">
        <v>0</v>
      </c>
      <c r="F34" s="54">
        <v>6973.2</v>
      </c>
      <c r="G34" s="54">
        <v>0</v>
      </c>
    </row>
    <row r="35" spans="1:7" ht="31.5">
      <c r="A35" s="5" t="s">
        <v>112</v>
      </c>
      <c r="B35" s="6" t="s">
        <v>127</v>
      </c>
      <c r="C35" s="4"/>
      <c r="D35" s="54">
        <f>D36+D39</f>
        <v>26070.100000000002</v>
      </c>
      <c r="E35" s="54">
        <f>E36+E39</f>
        <v>835.9</v>
      </c>
      <c r="F35" s="54">
        <f>F36+F39</f>
        <v>26072.2</v>
      </c>
      <c r="G35" s="54">
        <f>G36+G39</f>
        <v>838</v>
      </c>
    </row>
    <row r="36" spans="1:7">
      <c r="A36" s="5" t="s">
        <v>1</v>
      </c>
      <c r="B36" s="6" t="s">
        <v>128</v>
      </c>
      <c r="C36" s="4"/>
      <c r="D36" s="54">
        <f t="shared" ref="D36:G37" si="5">D37</f>
        <v>25234.2</v>
      </c>
      <c r="E36" s="54">
        <f t="shared" si="5"/>
        <v>0</v>
      </c>
      <c r="F36" s="54">
        <f t="shared" si="5"/>
        <v>25234.2</v>
      </c>
      <c r="G36" s="54">
        <f t="shared" si="5"/>
        <v>0</v>
      </c>
    </row>
    <row r="37" spans="1:7" ht="63">
      <c r="A37" s="5" t="s">
        <v>35</v>
      </c>
      <c r="B37" s="6" t="s">
        <v>128</v>
      </c>
      <c r="C37" s="4">
        <v>100</v>
      </c>
      <c r="D37" s="54">
        <f t="shared" si="5"/>
        <v>25234.2</v>
      </c>
      <c r="E37" s="54">
        <f t="shared" si="5"/>
        <v>0</v>
      </c>
      <c r="F37" s="54">
        <f t="shared" si="5"/>
        <v>25234.2</v>
      </c>
      <c r="G37" s="54">
        <f t="shared" si="5"/>
        <v>0</v>
      </c>
    </row>
    <row r="38" spans="1:7" ht="31.5">
      <c r="A38" s="5" t="s">
        <v>36</v>
      </c>
      <c r="B38" s="6" t="s">
        <v>128</v>
      </c>
      <c r="C38" s="4">
        <v>120</v>
      </c>
      <c r="D38" s="54">
        <v>25234.2</v>
      </c>
      <c r="E38" s="54">
        <v>0</v>
      </c>
      <c r="F38" s="54">
        <v>25234.2</v>
      </c>
      <c r="G38" s="54">
        <v>0</v>
      </c>
    </row>
    <row r="39" spans="1:7">
      <c r="A39" s="5" t="s">
        <v>100</v>
      </c>
      <c r="B39" s="6" t="s">
        <v>129</v>
      </c>
      <c r="C39" s="4"/>
      <c r="D39" s="54">
        <f t="shared" ref="D39:G40" si="6">D40</f>
        <v>835.9</v>
      </c>
      <c r="E39" s="54">
        <f t="shared" si="6"/>
        <v>835.9</v>
      </c>
      <c r="F39" s="54">
        <f t="shared" si="6"/>
        <v>838</v>
      </c>
      <c r="G39" s="54">
        <f t="shared" si="6"/>
        <v>838</v>
      </c>
    </row>
    <row r="40" spans="1:7" ht="63">
      <c r="A40" s="5" t="s">
        <v>35</v>
      </c>
      <c r="B40" s="6" t="s">
        <v>129</v>
      </c>
      <c r="C40" s="4">
        <v>100</v>
      </c>
      <c r="D40" s="54">
        <f t="shared" si="6"/>
        <v>835.9</v>
      </c>
      <c r="E40" s="54">
        <f t="shared" si="6"/>
        <v>835.9</v>
      </c>
      <c r="F40" s="54">
        <f t="shared" si="6"/>
        <v>838</v>
      </c>
      <c r="G40" s="54">
        <f t="shared" si="6"/>
        <v>838</v>
      </c>
    </row>
    <row r="41" spans="1:7" ht="31.5">
      <c r="A41" s="5" t="s">
        <v>36</v>
      </c>
      <c r="B41" s="6" t="s">
        <v>129</v>
      </c>
      <c r="C41" s="4">
        <v>120</v>
      </c>
      <c r="D41" s="54">
        <v>835.9</v>
      </c>
      <c r="E41" s="54">
        <v>835.9</v>
      </c>
      <c r="F41" s="54">
        <v>838</v>
      </c>
      <c r="G41" s="54">
        <v>838</v>
      </c>
    </row>
    <row r="42" spans="1:7" ht="31.5">
      <c r="A42" s="5" t="s">
        <v>61</v>
      </c>
      <c r="B42" s="6" t="s">
        <v>130</v>
      </c>
      <c r="C42" s="4"/>
      <c r="D42" s="54">
        <f>D43+D58+D77+D97</f>
        <v>976246.00000000012</v>
      </c>
      <c r="E42" s="54">
        <f>E43+E58+E77+E97</f>
        <v>628210.6</v>
      </c>
      <c r="F42" s="54">
        <f>F43+F58+F77+F97</f>
        <v>990492.49999999988</v>
      </c>
      <c r="G42" s="54">
        <f>G43+G58+G77+G97</f>
        <v>642429.70000000007</v>
      </c>
    </row>
    <row r="43" spans="1:7">
      <c r="A43" s="5" t="s">
        <v>42</v>
      </c>
      <c r="B43" s="6" t="s">
        <v>131</v>
      </c>
      <c r="C43" s="4"/>
      <c r="D43" s="54">
        <f>D44+D47+D50+D55</f>
        <v>292891.00000000006</v>
      </c>
      <c r="E43" s="54">
        <f>E44+E47+E50+E55</f>
        <v>202980.9</v>
      </c>
      <c r="F43" s="54">
        <f>F44+F47+F50+F55</f>
        <v>297498.90000000002</v>
      </c>
      <c r="G43" s="54">
        <f>G44+G47+G50+G55</f>
        <v>207588.80000000002</v>
      </c>
    </row>
    <row r="44" spans="1:7">
      <c r="A44" s="5" t="s">
        <v>2</v>
      </c>
      <c r="B44" s="6" t="s">
        <v>132</v>
      </c>
      <c r="C44" s="4"/>
      <c r="D44" s="54">
        <f t="shared" ref="D44:G45" si="7">D45</f>
        <v>89910.1</v>
      </c>
      <c r="E44" s="54">
        <f t="shared" si="7"/>
        <v>0</v>
      </c>
      <c r="F44" s="54">
        <f t="shared" si="7"/>
        <v>89910.1</v>
      </c>
      <c r="G44" s="54">
        <f t="shared" si="7"/>
        <v>0</v>
      </c>
    </row>
    <row r="45" spans="1:7" ht="31.5">
      <c r="A45" s="5" t="s">
        <v>43</v>
      </c>
      <c r="B45" s="6" t="s">
        <v>132</v>
      </c>
      <c r="C45" s="4">
        <v>600</v>
      </c>
      <c r="D45" s="54">
        <f t="shared" si="7"/>
        <v>89910.1</v>
      </c>
      <c r="E45" s="54">
        <f t="shared" si="7"/>
        <v>0</v>
      </c>
      <c r="F45" s="54">
        <f t="shared" si="7"/>
        <v>89910.1</v>
      </c>
      <c r="G45" s="54">
        <f t="shared" si="7"/>
        <v>0</v>
      </c>
    </row>
    <row r="46" spans="1:7">
      <c r="A46" s="5" t="s">
        <v>17</v>
      </c>
      <c r="B46" s="6" t="s">
        <v>132</v>
      </c>
      <c r="C46" s="4">
        <v>610</v>
      </c>
      <c r="D46" s="54">
        <v>89910.1</v>
      </c>
      <c r="E46" s="54">
        <v>0</v>
      </c>
      <c r="F46" s="54">
        <v>89910.1</v>
      </c>
      <c r="G46" s="54">
        <v>0</v>
      </c>
    </row>
    <row r="47" spans="1:7" ht="63">
      <c r="A47" s="10" t="s">
        <v>210</v>
      </c>
      <c r="B47" s="6" t="s">
        <v>133</v>
      </c>
      <c r="C47" s="4"/>
      <c r="D47" s="54">
        <f t="shared" ref="D47:G48" si="8">D48</f>
        <v>196946.6</v>
      </c>
      <c r="E47" s="54">
        <f t="shared" si="8"/>
        <v>196946.6</v>
      </c>
      <c r="F47" s="54">
        <f t="shared" si="8"/>
        <v>201391.6</v>
      </c>
      <c r="G47" s="54">
        <f t="shared" si="8"/>
        <v>201391.6</v>
      </c>
    </row>
    <row r="48" spans="1:7" ht="31.5">
      <c r="A48" s="5" t="s">
        <v>43</v>
      </c>
      <c r="B48" s="6" t="s">
        <v>133</v>
      </c>
      <c r="C48" s="4">
        <v>600</v>
      </c>
      <c r="D48" s="54">
        <f t="shared" si="8"/>
        <v>196946.6</v>
      </c>
      <c r="E48" s="54">
        <f t="shared" si="8"/>
        <v>196946.6</v>
      </c>
      <c r="F48" s="54">
        <f t="shared" si="8"/>
        <v>201391.6</v>
      </c>
      <c r="G48" s="54">
        <f t="shared" si="8"/>
        <v>201391.6</v>
      </c>
    </row>
    <row r="49" spans="1:7">
      <c r="A49" s="5" t="s">
        <v>17</v>
      </c>
      <c r="B49" s="6" t="s">
        <v>133</v>
      </c>
      <c r="C49" s="4">
        <v>610</v>
      </c>
      <c r="D49" s="54">
        <v>196946.6</v>
      </c>
      <c r="E49" s="54">
        <v>196946.6</v>
      </c>
      <c r="F49" s="54">
        <v>201391.6</v>
      </c>
      <c r="G49" s="54">
        <v>201391.6</v>
      </c>
    </row>
    <row r="50" spans="1:7" ht="63">
      <c r="A50" s="5" t="s">
        <v>29</v>
      </c>
      <c r="B50" s="6" t="s">
        <v>134</v>
      </c>
      <c r="C50" s="7"/>
      <c r="D50" s="54">
        <f>D51+D53</f>
        <v>936.9</v>
      </c>
      <c r="E50" s="54">
        <f>E51+E53</f>
        <v>936.9</v>
      </c>
      <c r="F50" s="54">
        <f>F51+F53</f>
        <v>962.2</v>
      </c>
      <c r="G50" s="54">
        <f>G51+G53</f>
        <v>962.2</v>
      </c>
    </row>
    <row r="51" spans="1:7" ht="31.5">
      <c r="A51" s="5" t="s">
        <v>98</v>
      </c>
      <c r="B51" s="6" t="s">
        <v>134</v>
      </c>
      <c r="C51" s="7">
        <v>200</v>
      </c>
      <c r="D51" s="54">
        <f>D52</f>
        <v>5</v>
      </c>
      <c r="E51" s="54">
        <f>E52</f>
        <v>5</v>
      </c>
      <c r="F51" s="54">
        <f>F52</f>
        <v>5</v>
      </c>
      <c r="G51" s="54">
        <f>G52</f>
        <v>5</v>
      </c>
    </row>
    <row r="52" spans="1:7" ht="31.5">
      <c r="A52" s="5" t="s">
        <v>37</v>
      </c>
      <c r="B52" s="6" t="s">
        <v>134</v>
      </c>
      <c r="C52" s="7">
        <v>240</v>
      </c>
      <c r="D52" s="54">
        <v>5</v>
      </c>
      <c r="E52" s="54">
        <v>5</v>
      </c>
      <c r="F52" s="54">
        <v>5</v>
      </c>
      <c r="G52" s="54">
        <v>5</v>
      </c>
    </row>
    <row r="53" spans="1:7">
      <c r="A53" s="5" t="s">
        <v>28</v>
      </c>
      <c r="B53" s="6" t="s">
        <v>134</v>
      </c>
      <c r="C53" s="4">
        <v>300</v>
      </c>
      <c r="D53" s="54">
        <f>D54</f>
        <v>931.9</v>
      </c>
      <c r="E53" s="54">
        <f>E54</f>
        <v>931.9</v>
      </c>
      <c r="F53" s="54">
        <f>F54</f>
        <v>957.2</v>
      </c>
      <c r="G53" s="54">
        <f>G54</f>
        <v>957.2</v>
      </c>
    </row>
    <row r="54" spans="1:7" ht="31.5">
      <c r="A54" s="5" t="s">
        <v>95</v>
      </c>
      <c r="B54" s="6" t="s">
        <v>134</v>
      </c>
      <c r="C54" s="7">
        <v>320</v>
      </c>
      <c r="D54" s="54">
        <v>931.9</v>
      </c>
      <c r="E54" s="54">
        <v>931.9</v>
      </c>
      <c r="F54" s="54">
        <v>957.2</v>
      </c>
      <c r="G54" s="54">
        <v>957.2</v>
      </c>
    </row>
    <row r="55" spans="1:7" ht="110.25">
      <c r="A55" s="5" t="s">
        <v>182</v>
      </c>
      <c r="B55" s="6" t="s">
        <v>135</v>
      </c>
      <c r="C55" s="4"/>
      <c r="D55" s="54">
        <f t="shared" ref="D55:G56" si="9">D56</f>
        <v>5097.3999999999996</v>
      </c>
      <c r="E55" s="54">
        <f t="shared" si="9"/>
        <v>5097.3999999999996</v>
      </c>
      <c r="F55" s="54">
        <f t="shared" si="9"/>
        <v>5235</v>
      </c>
      <c r="G55" s="54">
        <f t="shared" si="9"/>
        <v>5235</v>
      </c>
    </row>
    <row r="56" spans="1:7" ht="31.5">
      <c r="A56" s="5" t="s">
        <v>43</v>
      </c>
      <c r="B56" s="6" t="s">
        <v>135</v>
      </c>
      <c r="C56" s="4">
        <v>600</v>
      </c>
      <c r="D56" s="54">
        <f t="shared" si="9"/>
        <v>5097.3999999999996</v>
      </c>
      <c r="E56" s="54">
        <f t="shared" si="9"/>
        <v>5097.3999999999996</v>
      </c>
      <c r="F56" s="54">
        <f t="shared" si="9"/>
        <v>5235</v>
      </c>
      <c r="G56" s="54">
        <f t="shared" si="9"/>
        <v>5235</v>
      </c>
    </row>
    <row r="57" spans="1:7">
      <c r="A57" s="5" t="s">
        <v>17</v>
      </c>
      <c r="B57" s="6" t="s">
        <v>135</v>
      </c>
      <c r="C57" s="4">
        <v>610</v>
      </c>
      <c r="D57" s="54">
        <v>5097.3999999999996</v>
      </c>
      <c r="E57" s="54">
        <v>5097.3999999999996</v>
      </c>
      <c r="F57" s="54">
        <v>5235</v>
      </c>
      <c r="G57" s="54">
        <v>5235</v>
      </c>
    </row>
    <row r="58" spans="1:7" ht="31.5">
      <c r="A58" s="5" t="s">
        <v>103</v>
      </c>
      <c r="B58" s="6" t="s">
        <v>136</v>
      </c>
      <c r="C58" s="4"/>
      <c r="D58" s="54">
        <f>D59+D62+D65+D68+D71+D74</f>
        <v>591448.80000000005</v>
      </c>
      <c r="E58" s="54">
        <f>E59+E62+E65+E68+E71+E74</f>
        <v>413302.00000000006</v>
      </c>
      <c r="F58" s="54">
        <f>F59+F62+F65+F68+F71+F74</f>
        <v>600735.89999999991</v>
      </c>
      <c r="G58" s="54">
        <f>G59+G62+G65+G68+G71+G74</f>
        <v>422589.1</v>
      </c>
    </row>
    <row r="59" spans="1:7" ht="31.5">
      <c r="A59" s="5" t="s">
        <v>44</v>
      </c>
      <c r="B59" s="6" t="s">
        <v>137</v>
      </c>
      <c r="C59" s="4"/>
      <c r="D59" s="54">
        <f t="shared" ref="D59:G60" si="10">D60</f>
        <v>170046.8</v>
      </c>
      <c r="E59" s="54">
        <f t="shared" si="10"/>
        <v>0</v>
      </c>
      <c r="F59" s="54">
        <f t="shared" si="10"/>
        <v>170046.8</v>
      </c>
      <c r="G59" s="54">
        <f t="shared" si="10"/>
        <v>0</v>
      </c>
    </row>
    <row r="60" spans="1:7" ht="31.5">
      <c r="A60" s="5" t="s">
        <v>43</v>
      </c>
      <c r="B60" s="6" t="s">
        <v>137</v>
      </c>
      <c r="C60" s="4">
        <v>600</v>
      </c>
      <c r="D60" s="54">
        <f t="shared" si="10"/>
        <v>170046.8</v>
      </c>
      <c r="E60" s="54">
        <f t="shared" si="10"/>
        <v>0</v>
      </c>
      <c r="F60" s="54">
        <f t="shared" si="10"/>
        <v>170046.8</v>
      </c>
      <c r="G60" s="54">
        <f t="shared" si="10"/>
        <v>0</v>
      </c>
    </row>
    <row r="61" spans="1:7">
      <c r="A61" s="5" t="s">
        <v>17</v>
      </c>
      <c r="B61" s="6" t="s">
        <v>137</v>
      </c>
      <c r="C61" s="4">
        <v>610</v>
      </c>
      <c r="D61" s="54">
        <v>170046.8</v>
      </c>
      <c r="E61" s="54">
        <v>0</v>
      </c>
      <c r="F61" s="54">
        <v>170046.8</v>
      </c>
      <c r="G61" s="54">
        <v>0</v>
      </c>
    </row>
    <row r="62" spans="1:7" ht="78.75">
      <c r="A62" s="21" t="s">
        <v>91</v>
      </c>
      <c r="B62" s="6" t="s">
        <v>138</v>
      </c>
      <c r="C62" s="4"/>
      <c r="D62" s="54">
        <f t="shared" ref="D62:G63" si="11">D63</f>
        <v>8100</v>
      </c>
      <c r="E62" s="54">
        <f t="shared" si="11"/>
        <v>0</v>
      </c>
      <c r="F62" s="54">
        <f t="shared" si="11"/>
        <v>8100</v>
      </c>
      <c r="G62" s="54">
        <f t="shared" si="11"/>
        <v>0</v>
      </c>
    </row>
    <row r="63" spans="1:7" ht="31.5">
      <c r="A63" s="5" t="s">
        <v>43</v>
      </c>
      <c r="B63" s="6" t="s">
        <v>138</v>
      </c>
      <c r="C63" s="4">
        <v>600</v>
      </c>
      <c r="D63" s="54">
        <f t="shared" si="11"/>
        <v>8100</v>
      </c>
      <c r="E63" s="54">
        <f t="shared" si="11"/>
        <v>0</v>
      </c>
      <c r="F63" s="54">
        <f t="shared" si="11"/>
        <v>8100</v>
      </c>
      <c r="G63" s="54">
        <f t="shared" si="11"/>
        <v>0</v>
      </c>
    </row>
    <row r="64" spans="1:7">
      <c r="A64" s="9" t="s">
        <v>17</v>
      </c>
      <c r="B64" s="6" t="s">
        <v>138</v>
      </c>
      <c r="C64" s="4">
        <v>610</v>
      </c>
      <c r="D64" s="54">
        <v>8100</v>
      </c>
      <c r="E64" s="54">
        <v>0</v>
      </c>
      <c r="F64" s="54">
        <v>8100</v>
      </c>
      <c r="G64" s="54">
        <v>0</v>
      </c>
    </row>
    <row r="65" spans="1:7" ht="47.25">
      <c r="A65" s="16" t="s">
        <v>108</v>
      </c>
      <c r="B65" s="6" t="s">
        <v>139</v>
      </c>
      <c r="C65" s="4"/>
      <c r="D65" s="54">
        <f t="shared" ref="D65:G66" si="12">D66</f>
        <v>3405.4</v>
      </c>
      <c r="E65" s="54">
        <f t="shared" si="12"/>
        <v>3405.4</v>
      </c>
      <c r="F65" s="54">
        <f t="shared" si="12"/>
        <v>3497.3</v>
      </c>
      <c r="G65" s="54">
        <f t="shared" si="12"/>
        <v>3497.3</v>
      </c>
    </row>
    <row r="66" spans="1:7" ht="31.5">
      <c r="A66" s="5" t="s">
        <v>43</v>
      </c>
      <c r="B66" s="6" t="s">
        <v>139</v>
      </c>
      <c r="C66" s="4">
        <v>600</v>
      </c>
      <c r="D66" s="54">
        <f t="shared" si="12"/>
        <v>3405.4</v>
      </c>
      <c r="E66" s="54">
        <f t="shared" si="12"/>
        <v>3405.4</v>
      </c>
      <c r="F66" s="54">
        <f t="shared" si="12"/>
        <v>3497.3</v>
      </c>
      <c r="G66" s="54">
        <f t="shared" si="12"/>
        <v>3497.3</v>
      </c>
    </row>
    <row r="67" spans="1:7">
      <c r="A67" s="5" t="s">
        <v>17</v>
      </c>
      <c r="B67" s="6" t="s">
        <v>139</v>
      </c>
      <c r="C67" s="4">
        <v>610</v>
      </c>
      <c r="D67" s="54">
        <v>3405.4</v>
      </c>
      <c r="E67" s="54">
        <v>3405.4</v>
      </c>
      <c r="F67" s="54">
        <v>3497.3</v>
      </c>
      <c r="G67" s="54">
        <v>3497.3</v>
      </c>
    </row>
    <row r="68" spans="1:7" ht="94.5">
      <c r="A68" s="10" t="s">
        <v>211</v>
      </c>
      <c r="B68" s="6" t="s">
        <v>209</v>
      </c>
      <c r="C68" s="4"/>
      <c r="D68" s="54">
        <f t="shared" ref="D68:G69" si="13">D69</f>
        <v>405633.9</v>
      </c>
      <c r="E68" s="54">
        <f t="shared" si="13"/>
        <v>405633.9</v>
      </c>
      <c r="F68" s="54">
        <f t="shared" si="13"/>
        <v>414714</v>
      </c>
      <c r="G68" s="54">
        <f t="shared" si="13"/>
        <v>414714</v>
      </c>
    </row>
    <row r="69" spans="1:7" ht="31.5">
      <c r="A69" s="5" t="s">
        <v>43</v>
      </c>
      <c r="B69" s="6" t="s">
        <v>209</v>
      </c>
      <c r="C69" s="4">
        <v>600</v>
      </c>
      <c r="D69" s="54">
        <f t="shared" si="13"/>
        <v>405633.9</v>
      </c>
      <c r="E69" s="54">
        <f t="shared" si="13"/>
        <v>405633.9</v>
      </c>
      <c r="F69" s="54">
        <f t="shared" si="13"/>
        <v>414714</v>
      </c>
      <c r="G69" s="54">
        <f t="shared" si="13"/>
        <v>414714</v>
      </c>
    </row>
    <row r="70" spans="1:7">
      <c r="A70" s="5" t="s">
        <v>17</v>
      </c>
      <c r="B70" s="6" t="s">
        <v>209</v>
      </c>
      <c r="C70" s="4">
        <v>610</v>
      </c>
      <c r="D70" s="54">
        <v>405633.9</v>
      </c>
      <c r="E70" s="54">
        <v>405633.9</v>
      </c>
      <c r="F70" s="54">
        <v>414714</v>
      </c>
      <c r="G70" s="54">
        <v>414714</v>
      </c>
    </row>
    <row r="71" spans="1:7" ht="47.25">
      <c r="A71" s="5" t="s">
        <v>85</v>
      </c>
      <c r="B71" s="6" t="s">
        <v>140</v>
      </c>
      <c r="C71" s="4"/>
      <c r="D71" s="54">
        <f t="shared" ref="D71:G72" si="14">D72</f>
        <v>2014.8</v>
      </c>
      <c r="E71" s="54">
        <f t="shared" si="14"/>
        <v>2014.8</v>
      </c>
      <c r="F71" s="54">
        <f t="shared" si="14"/>
        <v>2069.1999999999998</v>
      </c>
      <c r="G71" s="54">
        <f t="shared" si="14"/>
        <v>2069.1999999999998</v>
      </c>
    </row>
    <row r="72" spans="1:7" ht="31.5">
      <c r="A72" s="5" t="s">
        <v>43</v>
      </c>
      <c r="B72" s="6" t="s">
        <v>140</v>
      </c>
      <c r="C72" s="4">
        <v>600</v>
      </c>
      <c r="D72" s="54">
        <f t="shared" si="14"/>
        <v>2014.8</v>
      </c>
      <c r="E72" s="54">
        <f t="shared" si="14"/>
        <v>2014.8</v>
      </c>
      <c r="F72" s="54">
        <f t="shared" si="14"/>
        <v>2069.1999999999998</v>
      </c>
      <c r="G72" s="54">
        <f t="shared" si="14"/>
        <v>2069.1999999999998</v>
      </c>
    </row>
    <row r="73" spans="1:7">
      <c r="A73" s="5" t="s">
        <v>17</v>
      </c>
      <c r="B73" s="6" t="s">
        <v>140</v>
      </c>
      <c r="C73" s="4">
        <v>610</v>
      </c>
      <c r="D73" s="54">
        <v>2014.8</v>
      </c>
      <c r="E73" s="54">
        <v>2014.8</v>
      </c>
      <c r="F73" s="54">
        <v>2069.1999999999998</v>
      </c>
      <c r="G73" s="54">
        <v>2069.1999999999998</v>
      </c>
    </row>
    <row r="74" spans="1:7" ht="63">
      <c r="A74" s="5" t="s">
        <v>183</v>
      </c>
      <c r="B74" s="6" t="s">
        <v>141</v>
      </c>
      <c r="C74" s="4"/>
      <c r="D74" s="54">
        <f t="shared" ref="D74:G75" si="15">D75</f>
        <v>2247.9</v>
      </c>
      <c r="E74" s="54">
        <f t="shared" si="15"/>
        <v>2247.9</v>
      </c>
      <c r="F74" s="54">
        <f t="shared" si="15"/>
        <v>2308.6</v>
      </c>
      <c r="G74" s="54">
        <f t="shared" si="15"/>
        <v>2308.6</v>
      </c>
    </row>
    <row r="75" spans="1:7" ht="31.5">
      <c r="A75" s="5" t="s">
        <v>43</v>
      </c>
      <c r="B75" s="6" t="s">
        <v>141</v>
      </c>
      <c r="C75" s="4">
        <v>600</v>
      </c>
      <c r="D75" s="54">
        <f t="shared" si="15"/>
        <v>2247.9</v>
      </c>
      <c r="E75" s="54">
        <f t="shared" si="15"/>
        <v>2247.9</v>
      </c>
      <c r="F75" s="54">
        <f t="shared" si="15"/>
        <v>2308.6</v>
      </c>
      <c r="G75" s="54">
        <f t="shared" si="15"/>
        <v>2308.6</v>
      </c>
    </row>
    <row r="76" spans="1:7">
      <c r="A76" s="5" t="s">
        <v>17</v>
      </c>
      <c r="B76" s="6" t="s">
        <v>141</v>
      </c>
      <c r="C76" s="4">
        <v>610</v>
      </c>
      <c r="D76" s="54">
        <v>2247.9</v>
      </c>
      <c r="E76" s="54">
        <v>2247.9</v>
      </c>
      <c r="F76" s="54">
        <v>2308.6</v>
      </c>
      <c r="G76" s="54">
        <v>2308.6</v>
      </c>
    </row>
    <row r="77" spans="1:7">
      <c r="A77" s="19" t="s">
        <v>54</v>
      </c>
      <c r="B77" s="6" t="s">
        <v>142</v>
      </c>
      <c r="C77" s="4"/>
      <c r="D77" s="54">
        <f>D78+D94+D81+D91+D88</f>
        <v>74152.800000000003</v>
      </c>
      <c r="E77" s="54">
        <f>E78+E94+E81+E91+E88</f>
        <v>11886.7</v>
      </c>
      <c r="F77" s="54">
        <f>F78+F94+F81+F91+F88</f>
        <v>74504.299999999988</v>
      </c>
      <c r="G77" s="54">
        <f>G78+G94+G81+G91+G88</f>
        <v>12210.8</v>
      </c>
    </row>
    <row r="78" spans="1:7">
      <c r="A78" s="5" t="s">
        <v>3</v>
      </c>
      <c r="B78" s="6" t="s">
        <v>143</v>
      </c>
      <c r="C78" s="4"/>
      <c r="D78" s="54">
        <f t="shared" ref="D78:G79" si="16">D79</f>
        <v>52083.4</v>
      </c>
      <c r="E78" s="54">
        <f t="shared" si="16"/>
        <v>0</v>
      </c>
      <c r="F78" s="54">
        <f t="shared" si="16"/>
        <v>51734.2</v>
      </c>
      <c r="G78" s="54">
        <f t="shared" si="16"/>
        <v>0</v>
      </c>
    </row>
    <row r="79" spans="1:7" ht="31.5">
      <c r="A79" s="5" t="s">
        <v>43</v>
      </c>
      <c r="B79" s="6" t="s">
        <v>143</v>
      </c>
      <c r="C79" s="4">
        <v>600</v>
      </c>
      <c r="D79" s="54">
        <f t="shared" si="16"/>
        <v>52083.4</v>
      </c>
      <c r="E79" s="54">
        <f t="shared" si="16"/>
        <v>0</v>
      </c>
      <c r="F79" s="54">
        <f t="shared" si="16"/>
        <v>51734.2</v>
      </c>
      <c r="G79" s="54">
        <f t="shared" si="16"/>
        <v>0</v>
      </c>
    </row>
    <row r="80" spans="1:7">
      <c r="A80" s="5" t="s">
        <v>17</v>
      </c>
      <c r="B80" s="6" t="s">
        <v>143</v>
      </c>
      <c r="C80" s="4">
        <v>610</v>
      </c>
      <c r="D80" s="54">
        <v>52083.4</v>
      </c>
      <c r="E80" s="54">
        <v>0</v>
      </c>
      <c r="F80" s="54">
        <v>51734.2</v>
      </c>
      <c r="G80" s="54">
        <v>0</v>
      </c>
    </row>
    <row r="81" spans="1:7" ht="47.25">
      <c r="A81" s="5" t="s">
        <v>66</v>
      </c>
      <c r="B81" s="6" t="s">
        <v>144</v>
      </c>
      <c r="C81" s="4"/>
      <c r="D81" s="54">
        <f>D82+D86</f>
        <v>9596.5</v>
      </c>
      <c r="E81" s="54">
        <f>E82+E86</f>
        <v>0</v>
      </c>
      <c r="F81" s="54">
        <f>F82+F86</f>
        <v>9970.7999999999993</v>
      </c>
      <c r="G81" s="54">
        <f>G82+G86</f>
        <v>0</v>
      </c>
    </row>
    <row r="82" spans="1:7" ht="31.5">
      <c r="A82" s="5" t="s">
        <v>43</v>
      </c>
      <c r="B82" s="6" t="s">
        <v>144</v>
      </c>
      <c r="C82" s="4">
        <v>600</v>
      </c>
      <c r="D82" s="54">
        <f>D83+D84+D85</f>
        <v>9496.5</v>
      </c>
      <c r="E82" s="54">
        <f>E83+E84+E85</f>
        <v>0</v>
      </c>
      <c r="F82" s="54">
        <f>F83+F84+F85</f>
        <v>9870.7999999999993</v>
      </c>
      <c r="G82" s="54">
        <f>G83+G84+G85</f>
        <v>0</v>
      </c>
    </row>
    <row r="83" spans="1:7">
      <c r="A83" s="5" t="s">
        <v>17</v>
      </c>
      <c r="B83" s="6" t="s">
        <v>144</v>
      </c>
      <c r="C83" s="4">
        <v>610</v>
      </c>
      <c r="D83" s="54">
        <v>9296.5</v>
      </c>
      <c r="E83" s="54">
        <v>0</v>
      </c>
      <c r="F83" s="54">
        <v>9670.7999999999993</v>
      </c>
      <c r="G83" s="54">
        <v>0</v>
      </c>
    </row>
    <row r="84" spans="1:7">
      <c r="A84" s="5" t="s">
        <v>59</v>
      </c>
      <c r="B84" s="6" t="s">
        <v>144</v>
      </c>
      <c r="C84" s="4">
        <v>620</v>
      </c>
      <c r="D84" s="54">
        <v>100</v>
      </c>
      <c r="E84" s="54">
        <v>0</v>
      </c>
      <c r="F84" s="54">
        <v>100</v>
      </c>
      <c r="G84" s="54">
        <v>0</v>
      </c>
    </row>
    <row r="85" spans="1:7" ht="47.25">
      <c r="A85" s="5" t="s">
        <v>99</v>
      </c>
      <c r="B85" s="6" t="s">
        <v>144</v>
      </c>
      <c r="C85" s="4">
        <v>630</v>
      </c>
      <c r="D85" s="54">
        <v>100</v>
      </c>
      <c r="E85" s="54">
        <v>0</v>
      </c>
      <c r="F85" s="54">
        <v>100</v>
      </c>
      <c r="G85" s="54">
        <v>0</v>
      </c>
    </row>
    <row r="86" spans="1:7">
      <c r="A86" s="5" t="s">
        <v>16</v>
      </c>
      <c r="B86" s="6" t="s">
        <v>144</v>
      </c>
      <c r="C86" s="4">
        <v>800</v>
      </c>
      <c r="D86" s="54">
        <f>D87</f>
        <v>100</v>
      </c>
      <c r="E86" s="54">
        <f>E87</f>
        <v>0</v>
      </c>
      <c r="F86" s="54">
        <f>F87</f>
        <v>100</v>
      </c>
      <c r="G86" s="54">
        <f>G87</f>
        <v>0</v>
      </c>
    </row>
    <row r="87" spans="1:7" ht="47.25">
      <c r="A87" s="22" t="s">
        <v>89</v>
      </c>
      <c r="B87" s="6" t="s">
        <v>144</v>
      </c>
      <c r="C87" s="4">
        <v>810</v>
      </c>
      <c r="D87" s="54">
        <v>100</v>
      </c>
      <c r="E87" s="54">
        <v>0</v>
      </c>
      <c r="F87" s="54">
        <v>100</v>
      </c>
      <c r="G87" s="54">
        <v>0</v>
      </c>
    </row>
    <row r="88" spans="1:7">
      <c r="A88" s="19" t="s">
        <v>105</v>
      </c>
      <c r="B88" s="6" t="s">
        <v>145</v>
      </c>
      <c r="C88" s="4"/>
      <c r="D88" s="54">
        <f t="shared" ref="D88:G89" si="17">D89</f>
        <v>500</v>
      </c>
      <c r="E88" s="54">
        <f t="shared" si="17"/>
        <v>0</v>
      </c>
      <c r="F88" s="54">
        <f t="shared" si="17"/>
        <v>500</v>
      </c>
      <c r="G88" s="54">
        <f t="shared" si="17"/>
        <v>0</v>
      </c>
    </row>
    <row r="89" spans="1:7" ht="31.5">
      <c r="A89" s="5" t="s">
        <v>43</v>
      </c>
      <c r="B89" s="6" t="s">
        <v>145</v>
      </c>
      <c r="C89" s="4">
        <v>600</v>
      </c>
      <c r="D89" s="54">
        <f t="shared" si="17"/>
        <v>500</v>
      </c>
      <c r="E89" s="54">
        <f t="shared" si="17"/>
        <v>0</v>
      </c>
      <c r="F89" s="54">
        <f t="shared" si="17"/>
        <v>500</v>
      </c>
      <c r="G89" s="54">
        <f t="shared" si="17"/>
        <v>0</v>
      </c>
    </row>
    <row r="90" spans="1:7">
      <c r="A90" s="5" t="s">
        <v>17</v>
      </c>
      <c r="B90" s="6" t="s">
        <v>145</v>
      </c>
      <c r="C90" s="4">
        <v>610</v>
      </c>
      <c r="D90" s="54">
        <v>500</v>
      </c>
      <c r="E90" s="54">
        <v>0</v>
      </c>
      <c r="F90" s="54">
        <v>500</v>
      </c>
      <c r="G90" s="54">
        <v>0</v>
      </c>
    </row>
    <row r="91" spans="1:7" ht="47.25">
      <c r="A91" s="5" t="s">
        <v>86</v>
      </c>
      <c r="B91" s="6" t="s">
        <v>146</v>
      </c>
      <c r="C91" s="4"/>
      <c r="D91" s="54">
        <f t="shared" ref="D91:G92" si="18">D92</f>
        <v>3356.6</v>
      </c>
      <c r="E91" s="54">
        <f t="shared" si="18"/>
        <v>3356.6</v>
      </c>
      <c r="F91" s="54">
        <f t="shared" si="18"/>
        <v>3450.4</v>
      </c>
      <c r="G91" s="54">
        <f t="shared" si="18"/>
        <v>3450.4</v>
      </c>
    </row>
    <row r="92" spans="1:7" ht="31.5">
      <c r="A92" s="5" t="s">
        <v>43</v>
      </c>
      <c r="B92" s="6" t="s">
        <v>146</v>
      </c>
      <c r="C92" s="4">
        <v>600</v>
      </c>
      <c r="D92" s="54">
        <f t="shared" si="18"/>
        <v>3356.6</v>
      </c>
      <c r="E92" s="54">
        <f t="shared" si="18"/>
        <v>3356.6</v>
      </c>
      <c r="F92" s="54">
        <f t="shared" si="18"/>
        <v>3450.4</v>
      </c>
      <c r="G92" s="54">
        <f t="shared" si="18"/>
        <v>3450.4</v>
      </c>
    </row>
    <row r="93" spans="1:7">
      <c r="A93" s="5" t="s">
        <v>17</v>
      </c>
      <c r="B93" s="6" t="s">
        <v>146</v>
      </c>
      <c r="C93" s="4">
        <v>610</v>
      </c>
      <c r="D93" s="54">
        <v>3356.6</v>
      </c>
      <c r="E93" s="54">
        <v>3356.6</v>
      </c>
      <c r="F93" s="54">
        <v>3450.4</v>
      </c>
      <c r="G93" s="54">
        <v>3450.4</v>
      </c>
    </row>
    <row r="94" spans="1:7" ht="78.75">
      <c r="A94" s="5" t="s">
        <v>27</v>
      </c>
      <c r="B94" s="6" t="s">
        <v>147</v>
      </c>
      <c r="C94" s="4"/>
      <c r="D94" s="54">
        <f t="shared" ref="D94:G95" si="19">D95</f>
        <v>8616.2999999999993</v>
      </c>
      <c r="E94" s="54">
        <f t="shared" si="19"/>
        <v>8530.1</v>
      </c>
      <c r="F94" s="54">
        <f t="shared" si="19"/>
        <v>8848.9</v>
      </c>
      <c r="G94" s="54">
        <f t="shared" si="19"/>
        <v>8760.4</v>
      </c>
    </row>
    <row r="95" spans="1:7" ht="31.5">
      <c r="A95" s="5" t="s">
        <v>43</v>
      </c>
      <c r="B95" s="6" t="s">
        <v>147</v>
      </c>
      <c r="C95" s="4">
        <v>600</v>
      </c>
      <c r="D95" s="54">
        <f t="shared" si="19"/>
        <v>8616.2999999999993</v>
      </c>
      <c r="E95" s="54">
        <f t="shared" si="19"/>
        <v>8530.1</v>
      </c>
      <c r="F95" s="54">
        <f t="shared" si="19"/>
        <v>8848.9</v>
      </c>
      <c r="G95" s="54">
        <f t="shared" si="19"/>
        <v>8760.4</v>
      </c>
    </row>
    <row r="96" spans="1:7">
      <c r="A96" s="5" t="s">
        <v>17</v>
      </c>
      <c r="B96" s="6" t="s">
        <v>147</v>
      </c>
      <c r="C96" s="4">
        <v>610</v>
      </c>
      <c r="D96" s="54">
        <v>8616.2999999999993</v>
      </c>
      <c r="E96" s="54">
        <v>8530.1</v>
      </c>
      <c r="F96" s="54">
        <v>8848.9</v>
      </c>
      <c r="G96" s="54">
        <v>8760.4</v>
      </c>
    </row>
    <row r="97" spans="1:7">
      <c r="A97" s="19" t="s">
        <v>88</v>
      </c>
      <c r="B97" s="6" t="s">
        <v>148</v>
      </c>
      <c r="C97" s="4"/>
      <c r="D97" s="54">
        <f>D98+D106+D103</f>
        <v>17753.400000000001</v>
      </c>
      <c r="E97" s="54">
        <f>E98+E106+E103</f>
        <v>41</v>
      </c>
      <c r="F97" s="54">
        <f>F98+F106+F103</f>
        <v>17753.400000000001</v>
      </c>
      <c r="G97" s="54">
        <f>G98+G106+G103</f>
        <v>41</v>
      </c>
    </row>
    <row r="98" spans="1:7" ht="31.5">
      <c r="A98" s="5" t="s">
        <v>55</v>
      </c>
      <c r="B98" s="6" t="s">
        <v>149</v>
      </c>
      <c r="C98" s="4"/>
      <c r="D98" s="54">
        <f>D99+D101</f>
        <v>12015.300000000001</v>
      </c>
      <c r="E98" s="54">
        <f>E99+E101</f>
        <v>0</v>
      </c>
      <c r="F98" s="54">
        <f>F99+F101</f>
        <v>12015.300000000001</v>
      </c>
      <c r="G98" s="54">
        <f>G99+G101</f>
        <v>0</v>
      </c>
    </row>
    <row r="99" spans="1:7" ht="63">
      <c r="A99" s="5" t="s">
        <v>35</v>
      </c>
      <c r="B99" s="6" t="s">
        <v>149</v>
      </c>
      <c r="C99" s="4">
        <v>100</v>
      </c>
      <c r="D99" s="54">
        <f>D100</f>
        <v>10875.6</v>
      </c>
      <c r="E99" s="54">
        <f>E100</f>
        <v>0</v>
      </c>
      <c r="F99" s="54">
        <f>F100</f>
        <v>10875.6</v>
      </c>
      <c r="G99" s="54">
        <f>G100</f>
        <v>0</v>
      </c>
    </row>
    <row r="100" spans="1:7">
      <c r="A100" s="5" t="s">
        <v>94</v>
      </c>
      <c r="B100" s="6" t="s">
        <v>149</v>
      </c>
      <c r="C100" s="4">
        <v>110</v>
      </c>
      <c r="D100" s="54">
        <v>10875.6</v>
      </c>
      <c r="E100" s="54">
        <v>0</v>
      </c>
      <c r="F100" s="54">
        <v>10875.6</v>
      </c>
      <c r="G100" s="54">
        <v>0</v>
      </c>
    </row>
    <row r="101" spans="1:7" ht="31.5">
      <c r="A101" s="5" t="s">
        <v>98</v>
      </c>
      <c r="B101" s="6" t="s">
        <v>149</v>
      </c>
      <c r="C101" s="4">
        <v>200</v>
      </c>
      <c r="D101" s="54">
        <f>D102</f>
        <v>1139.7</v>
      </c>
      <c r="E101" s="54">
        <f>E102</f>
        <v>0</v>
      </c>
      <c r="F101" s="54">
        <f>F102</f>
        <v>1139.7</v>
      </c>
      <c r="G101" s="54">
        <f>G102</f>
        <v>0</v>
      </c>
    </row>
    <row r="102" spans="1:7" ht="31.5">
      <c r="A102" s="5" t="s">
        <v>37</v>
      </c>
      <c r="B102" s="6" t="s">
        <v>149</v>
      </c>
      <c r="C102" s="4">
        <v>240</v>
      </c>
      <c r="D102" s="54">
        <v>1139.7</v>
      </c>
      <c r="E102" s="54">
        <v>0</v>
      </c>
      <c r="F102" s="54">
        <v>1139.7</v>
      </c>
      <c r="G102" s="54">
        <v>0</v>
      </c>
    </row>
    <row r="103" spans="1:7">
      <c r="A103" s="5" t="s">
        <v>1</v>
      </c>
      <c r="B103" s="6" t="s">
        <v>150</v>
      </c>
      <c r="C103" s="4"/>
      <c r="D103" s="54">
        <f t="shared" ref="D103:G104" si="20">D104</f>
        <v>5697.1</v>
      </c>
      <c r="E103" s="54">
        <f t="shared" si="20"/>
        <v>0</v>
      </c>
      <c r="F103" s="54">
        <f t="shared" si="20"/>
        <v>5697.1</v>
      </c>
      <c r="G103" s="54">
        <f t="shared" si="20"/>
        <v>0</v>
      </c>
    </row>
    <row r="104" spans="1:7" ht="63">
      <c r="A104" s="5" t="s">
        <v>35</v>
      </c>
      <c r="B104" s="6" t="s">
        <v>150</v>
      </c>
      <c r="C104" s="4">
        <v>100</v>
      </c>
      <c r="D104" s="54">
        <f t="shared" si="20"/>
        <v>5697.1</v>
      </c>
      <c r="E104" s="54">
        <f t="shared" si="20"/>
        <v>0</v>
      </c>
      <c r="F104" s="54">
        <f t="shared" si="20"/>
        <v>5697.1</v>
      </c>
      <c r="G104" s="54">
        <f t="shared" si="20"/>
        <v>0</v>
      </c>
    </row>
    <row r="105" spans="1:7" ht="31.5">
      <c r="A105" s="5" t="s">
        <v>36</v>
      </c>
      <c r="B105" s="6" t="s">
        <v>150</v>
      </c>
      <c r="C105" s="4">
        <v>120</v>
      </c>
      <c r="D105" s="54">
        <v>5697.1</v>
      </c>
      <c r="E105" s="54">
        <v>0</v>
      </c>
      <c r="F105" s="54">
        <v>5697.1</v>
      </c>
      <c r="G105" s="54">
        <v>0</v>
      </c>
    </row>
    <row r="106" spans="1:7">
      <c r="A106" s="5" t="s">
        <v>106</v>
      </c>
      <c r="B106" s="6" t="s">
        <v>151</v>
      </c>
      <c r="C106" s="4"/>
      <c r="D106" s="54">
        <f>D107+D109</f>
        <v>41</v>
      </c>
      <c r="E106" s="54">
        <f>E107+E109</f>
        <v>41</v>
      </c>
      <c r="F106" s="54">
        <f>F107+F109</f>
        <v>41</v>
      </c>
      <c r="G106" s="54">
        <f>G107+G109</f>
        <v>41</v>
      </c>
    </row>
    <row r="107" spans="1:7" ht="63">
      <c r="A107" s="5" t="s">
        <v>35</v>
      </c>
      <c r="B107" s="6" t="s">
        <v>151</v>
      </c>
      <c r="C107" s="4">
        <v>100</v>
      </c>
      <c r="D107" s="54">
        <f>D108</f>
        <v>31</v>
      </c>
      <c r="E107" s="54">
        <f>E108</f>
        <v>31</v>
      </c>
      <c r="F107" s="54">
        <f>F108</f>
        <v>31</v>
      </c>
      <c r="G107" s="54">
        <f>G108</f>
        <v>31</v>
      </c>
    </row>
    <row r="108" spans="1:7">
      <c r="A108" s="5" t="s">
        <v>94</v>
      </c>
      <c r="B108" s="6" t="s">
        <v>151</v>
      </c>
      <c r="C108" s="4">
        <v>110</v>
      </c>
      <c r="D108" s="54">
        <v>31</v>
      </c>
      <c r="E108" s="54">
        <v>31</v>
      </c>
      <c r="F108" s="54">
        <v>31</v>
      </c>
      <c r="G108" s="54">
        <v>31</v>
      </c>
    </row>
    <row r="109" spans="1:7" ht="31.5">
      <c r="A109" s="5" t="s">
        <v>98</v>
      </c>
      <c r="B109" s="6" t="s">
        <v>151</v>
      </c>
      <c r="C109" s="4">
        <v>200</v>
      </c>
      <c r="D109" s="54">
        <f>D110</f>
        <v>10</v>
      </c>
      <c r="E109" s="54">
        <f>E110</f>
        <v>10</v>
      </c>
      <c r="F109" s="54">
        <f>F110</f>
        <v>10</v>
      </c>
      <c r="G109" s="54">
        <f>G110</f>
        <v>10</v>
      </c>
    </row>
    <row r="110" spans="1:7" ht="31.5">
      <c r="A110" s="5" t="s">
        <v>37</v>
      </c>
      <c r="B110" s="6" t="s">
        <v>151</v>
      </c>
      <c r="C110" s="4">
        <v>240</v>
      </c>
      <c r="D110" s="54">
        <v>10</v>
      </c>
      <c r="E110" s="54">
        <v>10</v>
      </c>
      <c r="F110" s="54">
        <v>10</v>
      </c>
      <c r="G110" s="54">
        <v>10</v>
      </c>
    </row>
    <row r="111" spans="1:7" ht="47.25">
      <c r="A111" s="5" t="s">
        <v>113</v>
      </c>
      <c r="B111" s="6" t="s">
        <v>152</v>
      </c>
      <c r="C111" s="4"/>
      <c r="D111" s="54">
        <f>D112+D119</f>
        <v>35766.199999999997</v>
      </c>
      <c r="E111" s="54">
        <f>E112+E119</f>
        <v>0</v>
      </c>
      <c r="F111" s="54">
        <f>F112+F119</f>
        <v>35766.199999999997</v>
      </c>
      <c r="G111" s="54">
        <f>G112+G119</f>
        <v>0</v>
      </c>
    </row>
    <row r="112" spans="1:7" ht="31.5">
      <c r="A112" s="5" t="s">
        <v>63</v>
      </c>
      <c r="B112" s="6" t="s">
        <v>153</v>
      </c>
      <c r="C112" s="4"/>
      <c r="D112" s="54">
        <f>D113+D116</f>
        <v>35616.199999999997</v>
      </c>
      <c r="E112" s="54">
        <f>E113+E116</f>
        <v>0</v>
      </c>
      <c r="F112" s="54">
        <f>F113+F116</f>
        <v>35616.199999999997</v>
      </c>
      <c r="G112" s="54">
        <f>G113+G116</f>
        <v>0</v>
      </c>
    </row>
    <row r="113" spans="1:7">
      <c r="A113" s="5" t="s">
        <v>50</v>
      </c>
      <c r="B113" s="6" t="s">
        <v>154</v>
      </c>
      <c r="C113" s="4"/>
      <c r="D113" s="54">
        <f t="shared" ref="D113:G114" si="21">D114</f>
        <v>34066.199999999997</v>
      </c>
      <c r="E113" s="54">
        <f t="shared" si="21"/>
        <v>0</v>
      </c>
      <c r="F113" s="54">
        <f t="shared" si="21"/>
        <v>34066.199999999997</v>
      </c>
      <c r="G113" s="54">
        <f t="shared" si="21"/>
        <v>0</v>
      </c>
    </row>
    <row r="114" spans="1:7" ht="31.5">
      <c r="A114" s="5" t="s">
        <v>43</v>
      </c>
      <c r="B114" s="6" t="s">
        <v>154</v>
      </c>
      <c r="C114" s="4">
        <v>600</v>
      </c>
      <c r="D114" s="54">
        <f t="shared" si="21"/>
        <v>34066.199999999997</v>
      </c>
      <c r="E114" s="54">
        <f t="shared" si="21"/>
        <v>0</v>
      </c>
      <c r="F114" s="54">
        <f t="shared" si="21"/>
        <v>34066.199999999997</v>
      </c>
      <c r="G114" s="54">
        <f t="shared" si="21"/>
        <v>0</v>
      </c>
    </row>
    <row r="115" spans="1:7">
      <c r="A115" s="5" t="s">
        <v>17</v>
      </c>
      <c r="B115" s="6" t="s">
        <v>154</v>
      </c>
      <c r="C115" s="4">
        <v>610</v>
      </c>
      <c r="D115" s="54">
        <v>34066.199999999997</v>
      </c>
      <c r="E115" s="54">
        <v>0</v>
      </c>
      <c r="F115" s="54">
        <v>34066.199999999997</v>
      </c>
      <c r="G115" s="54">
        <v>0</v>
      </c>
    </row>
    <row r="116" spans="1:7">
      <c r="A116" s="5" t="s">
        <v>51</v>
      </c>
      <c r="B116" s="6" t="s">
        <v>155</v>
      </c>
      <c r="C116" s="4"/>
      <c r="D116" s="54">
        <f t="shared" ref="D116:G117" si="22">D117</f>
        <v>1550</v>
      </c>
      <c r="E116" s="54">
        <f t="shared" si="22"/>
        <v>0</v>
      </c>
      <c r="F116" s="54">
        <f t="shared" si="22"/>
        <v>1550</v>
      </c>
      <c r="G116" s="54">
        <f t="shared" si="22"/>
        <v>0</v>
      </c>
    </row>
    <row r="117" spans="1:7" ht="31.5">
      <c r="A117" s="5" t="s">
        <v>43</v>
      </c>
      <c r="B117" s="6" t="s">
        <v>155</v>
      </c>
      <c r="C117" s="4">
        <v>600</v>
      </c>
      <c r="D117" s="54">
        <f t="shared" si="22"/>
        <v>1550</v>
      </c>
      <c r="E117" s="54">
        <f t="shared" si="22"/>
        <v>0</v>
      </c>
      <c r="F117" s="54">
        <f t="shared" si="22"/>
        <v>1550</v>
      </c>
      <c r="G117" s="54">
        <f t="shared" si="22"/>
        <v>0</v>
      </c>
    </row>
    <row r="118" spans="1:7">
      <c r="A118" s="5" t="s">
        <v>17</v>
      </c>
      <c r="B118" s="6" t="s">
        <v>155</v>
      </c>
      <c r="C118" s="4">
        <v>610</v>
      </c>
      <c r="D118" s="54">
        <v>1550</v>
      </c>
      <c r="E118" s="54">
        <v>0</v>
      </c>
      <c r="F118" s="54">
        <v>1550</v>
      </c>
      <c r="G118" s="54">
        <v>0</v>
      </c>
    </row>
    <row r="119" spans="1:7" ht="31.5">
      <c r="A119" s="5" t="s">
        <v>64</v>
      </c>
      <c r="B119" s="6" t="s">
        <v>156</v>
      </c>
      <c r="C119" s="4"/>
      <c r="D119" s="54">
        <f t="shared" ref="D119:G121" si="23">D120</f>
        <v>150</v>
      </c>
      <c r="E119" s="54">
        <f t="shared" si="23"/>
        <v>0</v>
      </c>
      <c r="F119" s="54">
        <f t="shared" si="23"/>
        <v>150</v>
      </c>
      <c r="G119" s="54">
        <f t="shared" si="23"/>
        <v>0</v>
      </c>
    </row>
    <row r="120" spans="1:7">
      <c r="A120" s="5" t="s">
        <v>46</v>
      </c>
      <c r="B120" s="6" t="s">
        <v>157</v>
      </c>
      <c r="C120" s="4"/>
      <c r="D120" s="54">
        <f t="shared" si="23"/>
        <v>150</v>
      </c>
      <c r="E120" s="54">
        <f t="shared" si="23"/>
        <v>0</v>
      </c>
      <c r="F120" s="54">
        <f t="shared" si="23"/>
        <v>150</v>
      </c>
      <c r="G120" s="54">
        <f t="shared" si="23"/>
        <v>0</v>
      </c>
    </row>
    <row r="121" spans="1:7" ht="31.5">
      <c r="A121" s="5" t="s">
        <v>98</v>
      </c>
      <c r="B121" s="6" t="s">
        <v>157</v>
      </c>
      <c r="C121" s="4">
        <v>200</v>
      </c>
      <c r="D121" s="54">
        <f t="shared" si="23"/>
        <v>150</v>
      </c>
      <c r="E121" s="54">
        <f t="shared" si="23"/>
        <v>0</v>
      </c>
      <c r="F121" s="54">
        <f t="shared" si="23"/>
        <v>150</v>
      </c>
      <c r="G121" s="54">
        <f t="shared" si="23"/>
        <v>0</v>
      </c>
    </row>
    <row r="122" spans="1:7" ht="31.5">
      <c r="A122" s="5" t="s">
        <v>37</v>
      </c>
      <c r="B122" s="6" t="s">
        <v>157</v>
      </c>
      <c r="C122" s="4">
        <v>240</v>
      </c>
      <c r="D122" s="54">
        <v>150</v>
      </c>
      <c r="E122" s="54">
        <v>0</v>
      </c>
      <c r="F122" s="54">
        <v>150</v>
      </c>
      <c r="G122" s="54">
        <v>0</v>
      </c>
    </row>
    <row r="123" spans="1:7" ht="63">
      <c r="A123" s="23" t="s">
        <v>114</v>
      </c>
      <c r="B123" s="6" t="s">
        <v>158</v>
      </c>
      <c r="C123" s="4"/>
      <c r="D123" s="54">
        <f>D124+D132+D148</f>
        <v>61996.499999999993</v>
      </c>
      <c r="E123" s="54">
        <f t="shared" ref="E123:G123" si="24">E124+E132+E148</f>
        <v>5209.7000000000007</v>
      </c>
      <c r="F123" s="54">
        <f t="shared" si="24"/>
        <v>56782.799999999996</v>
      </c>
      <c r="G123" s="54">
        <f t="shared" si="24"/>
        <v>5273</v>
      </c>
    </row>
    <row r="124" spans="1:7">
      <c r="A124" s="19" t="s">
        <v>104</v>
      </c>
      <c r="B124" s="6" t="s">
        <v>159</v>
      </c>
      <c r="C124" s="4"/>
      <c r="D124" s="54">
        <f>D125</f>
        <v>19358.099999999999</v>
      </c>
      <c r="E124" s="54">
        <f>E125</f>
        <v>4964.1000000000004</v>
      </c>
      <c r="F124" s="54">
        <f>F125</f>
        <v>14081.1</v>
      </c>
      <c r="G124" s="54">
        <f>G125</f>
        <v>4964.1000000000004</v>
      </c>
    </row>
    <row r="125" spans="1:7">
      <c r="A125" s="19" t="s">
        <v>48</v>
      </c>
      <c r="B125" s="6" t="s">
        <v>160</v>
      </c>
      <c r="C125" s="4"/>
      <c r="D125" s="54">
        <f>D126+D129</f>
        <v>19358.099999999999</v>
      </c>
      <c r="E125" s="54">
        <f>E126+E129</f>
        <v>4964.1000000000004</v>
      </c>
      <c r="F125" s="54">
        <f>F126+F129</f>
        <v>14081.1</v>
      </c>
      <c r="G125" s="54">
        <f>G126+G129</f>
        <v>4964.1000000000004</v>
      </c>
    </row>
    <row r="126" spans="1:7" ht="31.5">
      <c r="A126" s="5" t="s">
        <v>9</v>
      </c>
      <c r="B126" s="6" t="s">
        <v>161</v>
      </c>
      <c r="C126" s="4"/>
      <c r="D126" s="54">
        <f t="shared" ref="D126:G127" si="25">D127</f>
        <v>14394</v>
      </c>
      <c r="E126" s="54">
        <f t="shared" si="25"/>
        <v>0</v>
      </c>
      <c r="F126" s="54">
        <f t="shared" si="25"/>
        <v>9117</v>
      </c>
      <c r="G126" s="54">
        <f t="shared" si="25"/>
        <v>0</v>
      </c>
    </row>
    <row r="127" spans="1:7">
      <c r="A127" s="19" t="s">
        <v>7</v>
      </c>
      <c r="B127" s="6" t="s">
        <v>161</v>
      </c>
      <c r="C127" s="4">
        <v>500</v>
      </c>
      <c r="D127" s="54">
        <f t="shared" si="25"/>
        <v>14394</v>
      </c>
      <c r="E127" s="54">
        <f t="shared" si="25"/>
        <v>0</v>
      </c>
      <c r="F127" s="54">
        <f t="shared" si="25"/>
        <v>9117</v>
      </c>
      <c r="G127" s="54">
        <f t="shared" si="25"/>
        <v>0</v>
      </c>
    </row>
    <row r="128" spans="1:7">
      <c r="A128" s="5" t="s">
        <v>49</v>
      </c>
      <c r="B128" s="6" t="s">
        <v>161</v>
      </c>
      <c r="C128" s="4">
        <v>510</v>
      </c>
      <c r="D128" s="54">
        <v>14394</v>
      </c>
      <c r="E128" s="54">
        <v>0</v>
      </c>
      <c r="F128" s="54">
        <v>9117</v>
      </c>
      <c r="G128" s="54">
        <v>0</v>
      </c>
    </row>
    <row r="129" spans="1:7" ht="78.75">
      <c r="A129" s="5" t="s">
        <v>23</v>
      </c>
      <c r="B129" s="6" t="s">
        <v>162</v>
      </c>
      <c r="C129" s="4"/>
      <c r="D129" s="54">
        <f t="shared" ref="D129:G130" si="26">D130</f>
        <v>4964.1000000000004</v>
      </c>
      <c r="E129" s="54">
        <f t="shared" si="26"/>
        <v>4964.1000000000004</v>
      </c>
      <c r="F129" s="54">
        <f t="shared" si="26"/>
        <v>4964.1000000000004</v>
      </c>
      <c r="G129" s="54">
        <f t="shared" si="26"/>
        <v>4964.1000000000004</v>
      </c>
    </row>
    <row r="130" spans="1:7">
      <c r="A130" s="19" t="s">
        <v>7</v>
      </c>
      <c r="B130" s="6" t="s">
        <v>162</v>
      </c>
      <c r="C130" s="4">
        <v>500</v>
      </c>
      <c r="D130" s="54">
        <f t="shared" si="26"/>
        <v>4964.1000000000004</v>
      </c>
      <c r="E130" s="54">
        <f t="shared" si="26"/>
        <v>4964.1000000000004</v>
      </c>
      <c r="F130" s="54">
        <f t="shared" si="26"/>
        <v>4964.1000000000004</v>
      </c>
      <c r="G130" s="54">
        <f t="shared" si="26"/>
        <v>4964.1000000000004</v>
      </c>
    </row>
    <row r="131" spans="1:7">
      <c r="A131" s="5" t="s">
        <v>49</v>
      </c>
      <c r="B131" s="6" t="s">
        <v>162</v>
      </c>
      <c r="C131" s="4">
        <v>510</v>
      </c>
      <c r="D131" s="54">
        <v>4964.1000000000004</v>
      </c>
      <c r="E131" s="54">
        <v>4964.1000000000004</v>
      </c>
      <c r="F131" s="54">
        <v>4964.1000000000004</v>
      </c>
      <c r="G131" s="54">
        <v>4964.1000000000004</v>
      </c>
    </row>
    <row r="132" spans="1:7">
      <c r="A132" s="5" t="s">
        <v>47</v>
      </c>
      <c r="B132" s="6" t="s">
        <v>163</v>
      </c>
      <c r="C132" s="4"/>
      <c r="D132" s="54">
        <f>D133+D140</f>
        <v>42588.399999999994</v>
      </c>
      <c r="E132" s="54">
        <f>E133+E140</f>
        <v>245.6</v>
      </c>
      <c r="F132" s="54">
        <f>F133+F140</f>
        <v>42651.7</v>
      </c>
      <c r="G132" s="54">
        <f>G133+G140</f>
        <v>308.89999999999998</v>
      </c>
    </row>
    <row r="133" spans="1:7" ht="47.25">
      <c r="A133" s="5" t="s">
        <v>38</v>
      </c>
      <c r="B133" s="6" t="s">
        <v>164</v>
      </c>
      <c r="C133" s="4"/>
      <c r="D133" s="54">
        <f>D134+D137</f>
        <v>17820.599999999999</v>
      </c>
      <c r="E133" s="54">
        <f>E134+E137</f>
        <v>245.6</v>
      </c>
      <c r="F133" s="54">
        <f>F134+F137</f>
        <v>17883.900000000001</v>
      </c>
      <c r="G133" s="54">
        <f>G134+G137</f>
        <v>308.89999999999998</v>
      </c>
    </row>
    <row r="134" spans="1:7">
      <c r="A134" s="5" t="s">
        <v>1</v>
      </c>
      <c r="B134" s="6" t="s">
        <v>165</v>
      </c>
      <c r="C134" s="4"/>
      <c r="D134" s="54">
        <f t="shared" ref="D134:G135" si="27">D135</f>
        <v>17575</v>
      </c>
      <c r="E134" s="54">
        <f t="shared" si="27"/>
        <v>0</v>
      </c>
      <c r="F134" s="54">
        <f t="shared" si="27"/>
        <v>17575</v>
      </c>
      <c r="G134" s="54">
        <f t="shared" si="27"/>
        <v>0</v>
      </c>
    </row>
    <row r="135" spans="1:7" ht="63">
      <c r="A135" s="5" t="s">
        <v>35</v>
      </c>
      <c r="B135" s="6" t="s">
        <v>165</v>
      </c>
      <c r="C135" s="4">
        <v>100</v>
      </c>
      <c r="D135" s="54">
        <f t="shared" si="27"/>
        <v>17575</v>
      </c>
      <c r="E135" s="54">
        <f t="shared" si="27"/>
        <v>0</v>
      </c>
      <c r="F135" s="54">
        <f t="shared" si="27"/>
        <v>17575</v>
      </c>
      <c r="G135" s="54">
        <f t="shared" si="27"/>
        <v>0</v>
      </c>
    </row>
    <row r="136" spans="1:7" ht="31.5">
      <c r="A136" s="5" t="s">
        <v>36</v>
      </c>
      <c r="B136" s="6" t="s">
        <v>165</v>
      </c>
      <c r="C136" s="4">
        <v>120</v>
      </c>
      <c r="D136" s="54">
        <v>17575</v>
      </c>
      <c r="E136" s="54">
        <v>0</v>
      </c>
      <c r="F136" s="54">
        <v>17575</v>
      </c>
      <c r="G136" s="54">
        <v>0</v>
      </c>
    </row>
    <row r="137" spans="1:7">
      <c r="A137" s="5" t="s">
        <v>106</v>
      </c>
      <c r="B137" s="6" t="s">
        <v>166</v>
      </c>
      <c r="C137" s="4"/>
      <c r="D137" s="54">
        <f t="shared" ref="D137:G138" si="28">D138</f>
        <v>245.6</v>
      </c>
      <c r="E137" s="54">
        <f t="shared" si="28"/>
        <v>245.6</v>
      </c>
      <c r="F137" s="54">
        <f t="shared" si="28"/>
        <v>308.89999999999998</v>
      </c>
      <c r="G137" s="54">
        <f t="shared" si="28"/>
        <v>308.89999999999998</v>
      </c>
    </row>
    <row r="138" spans="1:7" ht="63">
      <c r="A138" s="5" t="s">
        <v>35</v>
      </c>
      <c r="B138" s="6" t="s">
        <v>166</v>
      </c>
      <c r="C138" s="4">
        <v>100</v>
      </c>
      <c r="D138" s="54">
        <f t="shared" si="28"/>
        <v>245.6</v>
      </c>
      <c r="E138" s="54">
        <f t="shared" si="28"/>
        <v>245.6</v>
      </c>
      <c r="F138" s="54">
        <f t="shared" si="28"/>
        <v>308.89999999999998</v>
      </c>
      <c r="G138" s="54">
        <f t="shared" si="28"/>
        <v>308.89999999999998</v>
      </c>
    </row>
    <row r="139" spans="1:7" ht="31.5">
      <c r="A139" s="5" t="s">
        <v>36</v>
      </c>
      <c r="B139" s="6" t="s">
        <v>166</v>
      </c>
      <c r="C139" s="4">
        <v>120</v>
      </c>
      <c r="D139" s="54">
        <v>245.6</v>
      </c>
      <c r="E139" s="54">
        <v>245.6</v>
      </c>
      <c r="F139" s="54">
        <v>308.89999999999998</v>
      </c>
      <c r="G139" s="54">
        <v>308.89999999999998</v>
      </c>
    </row>
    <row r="140" spans="1:7">
      <c r="A140" s="19" t="s">
        <v>57</v>
      </c>
      <c r="B140" s="6" t="s">
        <v>167</v>
      </c>
      <c r="C140" s="4"/>
      <c r="D140" s="54">
        <f>D141</f>
        <v>24767.8</v>
      </c>
      <c r="E140" s="54">
        <f>E141</f>
        <v>0</v>
      </c>
      <c r="F140" s="54">
        <f>F141</f>
        <v>24767.8</v>
      </c>
      <c r="G140" s="54">
        <f>G141</f>
        <v>0</v>
      </c>
    </row>
    <row r="141" spans="1:7" ht="31.5">
      <c r="A141" s="5" t="s">
        <v>55</v>
      </c>
      <c r="B141" s="6" t="s">
        <v>168</v>
      </c>
      <c r="C141" s="4"/>
      <c r="D141" s="54">
        <f>D142+D144+D146</f>
        <v>24767.8</v>
      </c>
      <c r="E141" s="54">
        <f>E142+E144+E146</f>
        <v>0</v>
      </c>
      <c r="F141" s="54">
        <f>F142+F144+F146</f>
        <v>24767.8</v>
      </c>
      <c r="G141" s="54">
        <f>G142+G144+G146</f>
        <v>0</v>
      </c>
    </row>
    <row r="142" spans="1:7" ht="63">
      <c r="A142" s="5" t="s">
        <v>35</v>
      </c>
      <c r="B142" s="6" t="s">
        <v>168</v>
      </c>
      <c r="C142" s="4">
        <v>100</v>
      </c>
      <c r="D142" s="54">
        <f>D143</f>
        <v>18528.099999999999</v>
      </c>
      <c r="E142" s="54">
        <f>E143</f>
        <v>0</v>
      </c>
      <c r="F142" s="54">
        <f>F143</f>
        <v>18528.099999999999</v>
      </c>
      <c r="G142" s="54">
        <f>G143</f>
        <v>0</v>
      </c>
    </row>
    <row r="143" spans="1:7">
      <c r="A143" s="5" t="s">
        <v>94</v>
      </c>
      <c r="B143" s="6" t="s">
        <v>168</v>
      </c>
      <c r="C143" s="4">
        <v>110</v>
      </c>
      <c r="D143" s="54">
        <v>18528.099999999999</v>
      </c>
      <c r="E143" s="54">
        <v>0</v>
      </c>
      <c r="F143" s="54">
        <v>18528.099999999999</v>
      </c>
      <c r="G143" s="54">
        <v>0</v>
      </c>
    </row>
    <row r="144" spans="1:7" ht="31.5">
      <c r="A144" s="5" t="s">
        <v>98</v>
      </c>
      <c r="B144" s="6" t="s">
        <v>168</v>
      </c>
      <c r="C144" s="4">
        <v>200</v>
      </c>
      <c r="D144" s="54">
        <f>D145</f>
        <v>6235.2</v>
      </c>
      <c r="E144" s="54">
        <f>E145</f>
        <v>0</v>
      </c>
      <c r="F144" s="54">
        <f>F145</f>
        <v>6235.2</v>
      </c>
      <c r="G144" s="54">
        <f>G145</f>
        <v>0</v>
      </c>
    </row>
    <row r="145" spans="1:7" ht="31.5">
      <c r="A145" s="5" t="s">
        <v>37</v>
      </c>
      <c r="B145" s="6" t="s">
        <v>168</v>
      </c>
      <c r="C145" s="4">
        <v>240</v>
      </c>
      <c r="D145" s="54">
        <v>6235.2</v>
      </c>
      <c r="E145" s="54">
        <v>0</v>
      </c>
      <c r="F145" s="54">
        <v>6235.2</v>
      </c>
      <c r="G145" s="54">
        <v>0</v>
      </c>
    </row>
    <row r="146" spans="1:7">
      <c r="A146" s="5" t="s">
        <v>16</v>
      </c>
      <c r="B146" s="6" t="s">
        <v>168</v>
      </c>
      <c r="C146" s="4">
        <v>800</v>
      </c>
      <c r="D146" s="54">
        <f>D147</f>
        <v>4.5</v>
      </c>
      <c r="E146" s="54">
        <f>E147</f>
        <v>0</v>
      </c>
      <c r="F146" s="54">
        <f>F147</f>
        <v>4.5</v>
      </c>
      <c r="G146" s="54">
        <f>G147</f>
        <v>0</v>
      </c>
    </row>
    <row r="147" spans="1:7">
      <c r="A147" s="5" t="s">
        <v>14</v>
      </c>
      <c r="B147" s="6" t="s">
        <v>168</v>
      </c>
      <c r="C147" s="4">
        <v>850</v>
      </c>
      <c r="D147" s="54">
        <v>4.5</v>
      </c>
      <c r="E147" s="54">
        <v>0</v>
      </c>
      <c r="F147" s="54">
        <v>4.5</v>
      </c>
      <c r="G147" s="54">
        <v>0</v>
      </c>
    </row>
    <row r="148" spans="1:7">
      <c r="A148" s="24" t="s">
        <v>109</v>
      </c>
      <c r="B148" s="6" t="s">
        <v>169</v>
      </c>
      <c r="C148" s="4"/>
      <c r="D148" s="54">
        <f t="shared" ref="D148:G150" si="29">D149</f>
        <v>50</v>
      </c>
      <c r="E148" s="54">
        <f t="shared" si="29"/>
        <v>0</v>
      </c>
      <c r="F148" s="54">
        <f t="shared" si="29"/>
        <v>50</v>
      </c>
      <c r="G148" s="54">
        <f t="shared" si="29"/>
        <v>0</v>
      </c>
    </row>
    <row r="149" spans="1:7">
      <c r="A149" s="25" t="s">
        <v>110</v>
      </c>
      <c r="B149" s="6" t="s">
        <v>170</v>
      </c>
      <c r="C149" s="4"/>
      <c r="D149" s="54">
        <f t="shared" si="29"/>
        <v>50</v>
      </c>
      <c r="E149" s="54">
        <f t="shared" si="29"/>
        <v>0</v>
      </c>
      <c r="F149" s="54">
        <f t="shared" si="29"/>
        <v>50</v>
      </c>
      <c r="G149" s="54">
        <f t="shared" si="29"/>
        <v>0</v>
      </c>
    </row>
    <row r="150" spans="1:7" ht="31.5">
      <c r="A150" s="5" t="s">
        <v>43</v>
      </c>
      <c r="B150" s="6" t="s">
        <v>170</v>
      </c>
      <c r="C150" s="4">
        <v>600</v>
      </c>
      <c r="D150" s="54">
        <f t="shared" si="29"/>
        <v>50</v>
      </c>
      <c r="E150" s="54">
        <f t="shared" si="29"/>
        <v>0</v>
      </c>
      <c r="F150" s="54">
        <f t="shared" si="29"/>
        <v>50</v>
      </c>
      <c r="G150" s="54">
        <f t="shared" si="29"/>
        <v>0</v>
      </c>
    </row>
    <row r="151" spans="1:7">
      <c r="A151" s="5" t="s">
        <v>17</v>
      </c>
      <c r="B151" s="6" t="s">
        <v>170</v>
      </c>
      <c r="C151" s="4">
        <v>610</v>
      </c>
      <c r="D151" s="54">
        <v>50</v>
      </c>
      <c r="E151" s="54">
        <v>0</v>
      </c>
      <c r="F151" s="54">
        <v>50</v>
      </c>
      <c r="G151" s="54">
        <v>0</v>
      </c>
    </row>
    <row r="152" spans="1:7" ht="63">
      <c r="A152" s="5" t="s">
        <v>115</v>
      </c>
      <c r="B152" s="6" t="s">
        <v>171</v>
      </c>
      <c r="C152" s="4"/>
      <c r="D152" s="54">
        <f t="shared" ref="D152:G154" si="30">D153</f>
        <v>4727.6000000000004</v>
      </c>
      <c r="E152" s="54">
        <f t="shared" si="30"/>
        <v>0</v>
      </c>
      <c r="F152" s="54">
        <f t="shared" si="30"/>
        <v>4727.6000000000004</v>
      </c>
      <c r="G152" s="54">
        <f t="shared" si="30"/>
        <v>0</v>
      </c>
    </row>
    <row r="153" spans="1:7" ht="31.5">
      <c r="A153" s="5" t="s">
        <v>11</v>
      </c>
      <c r="B153" s="6" t="s">
        <v>172</v>
      </c>
      <c r="C153" s="4"/>
      <c r="D153" s="54">
        <f t="shared" si="30"/>
        <v>4727.6000000000004</v>
      </c>
      <c r="E153" s="54">
        <f t="shared" si="30"/>
        <v>0</v>
      </c>
      <c r="F153" s="54">
        <f t="shared" si="30"/>
        <v>4727.6000000000004</v>
      </c>
      <c r="G153" s="54">
        <f t="shared" si="30"/>
        <v>0</v>
      </c>
    </row>
    <row r="154" spans="1:7" ht="63">
      <c r="A154" s="5" t="s">
        <v>35</v>
      </c>
      <c r="B154" s="6" t="s">
        <v>172</v>
      </c>
      <c r="C154" s="4">
        <v>100</v>
      </c>
      <c r="D154" s="54">
        <f t="shared" si="30"/>
        <v>4727.6000000000004</v>
      </c>
      <c r="E154" s="54">
        <f t="shared" si="30"/>
        <v>0</v>
      </c>
      <c r="F154" s="54">
        <f t="shared" si="30"/>
        <v>4727.6000000000004</v>
      </c>
      <c r="G154" s="54">
        <f t="shared" si="30"/>
        <v>0</v>
      </c>
    </row>
    <row r="155" spans="1:7">
      <c r="A155" s="5" t="s">
        <v>94</v>
      </c>
      <c r="B155" s="6" t="s">
        <v>172</v>
      </c>
      <c r="C155" s="4">
        <v>110</v>
      </c>
      <c r="D155" s="54">
        <v>4727.6000000000004</v>
      </c>
      <c r="E155" s="54">
        <v>0</v>
      </c>
      <c r="F155" s="54">
        <v>4727.6000000000004</v>
      </c>
      <c r="G155" s="54">
        <v>0</v>
      </c>
    </row>
    <row r="156" spans="1:7" ht="31.5">
      <c r="A156" s="5" t="s">
        <v>116</v>
      </c>
      <c r="B156" s="6" t="s">
        <v>173</v>
      </c>
      <c r="C156" s="7"/>
      <c r="D156" s="54">
        <f>D157+D173</f>
        <v>21792.100000000002</v>
      </c>
      <c r="E156" s="54">
        <f>E157+E173</f>
        <v>21792.100000000002</v>
      </c>
      <c r="F156" s="54">
        <f>F157+F173</f>
        <v>22391</v>
      </c>
      <c r="G156" s="54">
        <f>G157+G173</f>
        <v>22391</v>
      </c>
    </row>
    <row r="157" spans="1:7" ht="31.5">
      <c r="A157" s="5" t="s">
        <v>53</v>
      </c>
      <c r="B157" s="6" t="s">
        <v>174</v>
      </c>
      <c r="C157" s="7"/>
      <c r="D157" s="54">
        <f>D158+D161+D164+D167+D170</f>
        <v>15965.900000000001</v>
      </c>
      <c r="E157" s="54">
        <f>E158+E161+E164+E167+E170</f>
        <v>15965.900000000001</v>
      </c>
      <c r="F157" s="54">
        <f>F158+F161+F164+F167+F170</f>
        <v>16552.3</v>
      </c>
      <c r="G157" s="54">
        <f>G158+G161+G164+G167+G170</f>
        <v>16552.3</v>
      </c>
    </row>
    <row r="158" spans="1:7" ht="78.75">
      <c r="A158" s="5" t="s">
        <v>21</v>
      </c>
      <c r="B158" s="6" t="s">
        <v>175</v>
      </c>
      <c r="C158" s="7"/>
      <c r="D158" s="54">
        <f t="shared" ref="D158:G159" si="31">D159</f>
        <v>90</v>
      </c>
      <c r="E158" s="54">
        <f t="shared" si="31"/>
        <v>90</v>
      </c>
      <c r="F158" s="54">
        <f t="shared" si="31"/>
        <v>90</v>
      </c>
      <c r="G158" s="54">
        <f t="shared" si="31"/>
        <v>90</v>
      </c>
    </row>
    <row r="159" spans="1:7">
      <c r="A159" s="5" t="s">
        <v>28</v>
      </c>
      <c r="B159" s="6" t="s">
        <v>175</v>
      </c>
      <c r="C159" s="4">
        <v>300</v>
      </c>
      <c r="D159" s="54">
        <f t="shared" si="31"/>
        <v>90</v>
      </c>
      <c r="E159" s="54">
        <f t="shared" si="31"/>
        <v>90</v>
      </c>
      <c r="F159" s="54">
        <f t="shared" si="31"/>
        <v>90</v>
      </c>
      <c r="G159" s="54">
        <f t="shared" si="31"/>
        <v>90</v>
      </c>
    </row>
    <row r="160" spans="1:7">
      <c r="A160" s="5" t="s">
        <v>18</v>
      </c>
      <c r="B160" s="6" t="s">
        <v>175</v>
      </c>
      <c r="C160" s="7">
        <v>310</v>
      </c>
      <c r="D160" s="54">
        <v>90</v>
      </c>
      <c r="E160" s="54">
        <v>90</v>
      </c>
      <c r="F160" s="54">
        <v>90</v>
      </c>
      <c r="G160" s="54">
        <v>90</v>
      </c>
    </row>
    <row r="161" spans="1:7">
      <c r="A161" s="5" t="s">
        <v>22</v>
      </c>
      <c r="B161" s="6" t="s">
        <v>176</v>
      </c>
      <c r="C161" s="7"/>
      <c r="D161" s="54">
        <f t="shared" ref="D161:G162" si="32">D162</f>
        <v>231.5</v>
      </c>
      <c r="E161" s="54">
        <f t="shared" si="32"/>
        <v>231.5</v>
      </c>
      <c r="F161" s="54">
        <f t="shared" si="32"/>
        <v>231.5</v>
      </c>
      <c r="G161" s="54">
        <f t="shared" si="32"/>
        <v>231.5</v>
      </c>
    </row>
    <row r="162" spans="1:7">
      <c r="A162" s="5" t="s">
        <v>28</v>
      </c>
      <c r="B162" s="6" t="s">
        <v>176</v>
      </c>
      <c r="C162" s="4">
        <v>300</v>
      </c>
      <c r="D162" s="54">
        <f t="shared" si="32"/>
        <v>231.5</v>
      </c>
      <c r="E162" s="54">
        <f t="shared" si="32"/>
        <v>231.5</v>
      </c>
      <c r="F162" s="54">
        <f t="shared" si="32"/>
        <v>231.5</v>
      </c>
      <c r="G162" s="54">
        <f t="shared" si="32"/>
        <v>231.5</v>
      </c>
    </row>
    <row r="163" spans="1:7" ht="31.5">
      <c r="A163" s="5" t="s">
        <v>95</v>
      </c>
      <c r="B163" s="6" t="s">
        <v>176</v>
      </c>
      <c r="C163" s="7">
        <v>320</v>
      </c>
      <c r="D163" s="54">
        <v>231.5</v>
      </c>
      <c r="E163" s="54">
        <v>231.5</v>
      </c>
      <c r="F163" s="54">
        <v>231.5</v>
      </c>
      <c r="G163" s="54">
        <v>231.5</v>
      </c>
    </row>
    <row r="164" spans="1:7" ht="31.5">
      <c r="A164" s="5" t="s">
        <v>31</v>
      </c>
      <c r="B164" s="6" t="s">
        <v>177</v>
      </c>
      <c r="C164" s="4"/>
      <c r="D164" s="54">
        <f t="shared" ref="D164:G165" si="33">D165</f>
        <v>1884.9</v>
      </c>
      <c r="E164" s="54">
        <f t="shared" si="33"/>
        <v>1884.9</v>
      </c>
      <c r="F164" s="54">
        <f t="shared" si="33"/>
        <v>2080.9</v>
      </c>
      <c r="G164" s="54">
        <f t="shared" si="33"/>
        <v>2080.9</v>
      </c>
    </row>
    <row r="165" spans="1:7">
      <c r="A165" s="5" t="s">
        <v>28</v>
      </c>
      <c r="B165" s="6" t="s">
        <v>177</v>
      </c>
      <c r="C165" s="4">
        <v>300</v>
      </c>
      <c r="D165" s="54">
        <f t="shared" si="33"/>
        <v>1884.9</v>
      </c>
      <c r="E165" s="54">
        <f t="shared" si="33"/>
        <v>1884.9</v>
      </c>
      <c r="F165" s="54">
        <f t="shared" si="33"/>
        <v>2080.9</v>
      </c>
      <c r="G165" s="54">
        <f t="shared" si="33"/>
        <v>2080.9</v>
      </c>
    </row>
    <row r="166" spans="1:7">
      <c r="A166" s="5" t="s">
        <v>18</v>
      </c>
      <c r="B166" s="6" t="s">
        <v>177</v>
      </c>
      <c r="C166" s="7">
        <v>310</v>
      </c>
      <c r="D166" s="54">
        <v>1884.9</v>
      </c>
      <c r="E166" s="54">
        <v>1884.9</v>
      </c>
      <c r="F166" s="54">
        <v>2080.9</v>
      </c>
      <c r="G166" s="54">
        <v>2080.9</v>
      </c>
    </row>
    <row r="167" spans="1:7">
      <c r="A167" s="5" t="s">
        <v>32</v>
      </c>
      <c r="B167" s="6" t="s">
        <v>178</v>
      </c>
      <c r="C167" s="4"/>
      <c r="D167" s="54">
        <f t="shared" ref="D167:G168" si="34">D168</f>
        <v>1687.3</v>
      </c>
      <c r="E167" s="54">
        <f t="shared" si="34"/>
        <v>1687.3</v>
      </c>
      <c r="F167" s="54">
        <f t="shared" si="34"/>
        <v>1883.3</v>
      </c>
      <c r="G167" s="54">
        <f t="shared" si="34"/>
        <v>1883.3</v>
      </c>
    </row>
    <row r="168" spans="1:7">
      <c r="A168" s="5" t="s">
        <v>28</v>
      </c>
      <c r="B168" s="6" t="s">
        <v>178</v>
      </c>
      <c r="C168" s="4">
        <v>300</v>
      </c>
      <c r="D168" s="54">
        <f t="shared" si="34"/>
        <v>1687.3</v>
      </c>
      <c r="E168" s="54">
        <f t="shared" si="34"/>
        <v>1687.3</v>
      </c>
      <c r="F168" s="54">
        <f t="shared" si="34"/>
        <v>1883.3</v>
      </c>
      <c r="G168" s="54">
        <f t="shared" si="34"/>
        <v>1883.3</v>
      </c>
    </row>
    <row r="169" spans="1:7" ht="31.5">
      <c r="A169" s="5" t="s">
        <v>95</v>
      </c>
      <c r="B169" s="6" t="s">
        <v>178</v>
      </c>
      <c r="C169" s="4">
        <v>320</v>
      </c>
      <c r="D169" s="54">
        <v>1687.3</v>
      </c>
      <c r="E169" s="54">
        <v>1687.3</v>
      </c>
      <c r="F169" s="54">
        <v>1883.3</v>
      </c>
      <c r="G169" s="54">
        <v>1883.3</v>
      </c>
    </row>
    <row r="170" spans="1:7" ht="47.25">
      <c r="A170" s="5" t="s">
        <v>33</v>
      </c>
      <c r="B170" s="6" t="s">
        <v>179</v>
      </c>
      <c r="C170" s="4"/>
      <c r="D170" s="54">
        <f t="shared" ref="D170:G171" si="35">D171</f>
        <v>12072.2</v>
      </c>
      <c r="E170" s="54">
        <f t="shared" si="35"/>
        <v>12072.2</v>
      </c>
      <c r="F170" s="54">
        <f t="shared" si="35"/>
        <v>12266.6</v>
      </c>
      <c r="G170" s="54">
        <f t="shared" si="35"/>
        <v>12266.6</v>
      </c>
    </row>
    <row r="171" spans="1:7">
      <c r="A171" s="5" t="s">
        <v>28</v>
      </c>
      <c r="B171" s="6" t="s">
        <v>179</v>
      </c>
      <c r="C171" s="4">
        <v>300</v>
      </c>
      <c r="D171" s="54">
        <f t="shared" si="35"/>
        <v>12072.2</v>
      </c>
      <c r="E171" s="54">
        <f t="shared" si="35"/>
        <v>12072.2</v>
      </c>
      <c r="F171" s="54">
        <f t="shared" si="35"/>
        <v>12266.6</v>
      </c>
      <c r="G171" s="54">
        <f t="shared" si="35"/>
        <v>12266.6</v>
      </c>
    </row>
    <row r="172" spans="1:7">
      <c r="A172" s="5" t="s">
        <v>18</v>
      </c>
      <c r="B172" s="6" t="s">
        <v>179</v>
      </c>
      <c r="C172" s="7">
        <v>310</v>
      </c>
      <c r="D172" s="54">
        <v>12072.2</v>
      </c>
      <c r="E172" s="54">
        <v>12072.2</v>
      </c>
      <c r="F172" s="54">
        <v>12266.6</v>
      </c>
      <c r="G172" s="54">
        <v>12266.6</v>
      </c>
    </row>
    <row r="173" spans="1:7" ht="31.5">
      <c r="A173" s="5" t="s">
        <v>52</v>
      </c>
      <c r="B173" s="6" t="s">
        <v>180</v>
      </c>
      <c r="C173" s="4"/>
      <c r="D173" s="54">
        <f>D174</f>
        <v>5826.2</v>
      </c>
      <c r="E173" s="54">
        <f>E174</f>
        <v>5826.2</v>
      </c>
      <c r="F173" s="54">
        <f>F174</f>
        <v>5838.7</v>
      </c>
      <c r="G173" s="54">
        <f>G174</f>
        <v>5838.7</v>
      </c>
    </row>
    <row r="174" spans="1:7" ht="47.25">
      <c r="A174" s="5" t="s">
        <v>12</v>
      </c>
      <c r="B174" s="6" t="s">
        <v>181</v>
      </c>
      <c r="C174" s="4"/>
      <c r="D174" s="54">
        <f>D175+D177</f>
        <v>5826.2</v>
      </c>
      <c r="E174" s="54">
        <f>E175+E177</f>
        <v>5826.2</v>
      </c>
      <c r="F174" s="54">
        <f>F175+F177</f>
        <v>5838.7</v>
      </c>
      <c r="G174" s="54">
        <f>G175+G177</f>
        <v>5838.7</v>
      </c>
    </row>
    <row r="175" spans="1:7" ht="63">
      <c r="A175" s="5" t="s">
        <v>35</v>
      </c>
      <c r="B175" s="6" t="s">
        <v>181</v>
      </c>
      <c r="C175" s="4">
        <v>100</v>
      </c>
      <c r="D175" s="54">
        <f>D176</f>
        <v>5474.2</v>
      </c>
      <c r="E175" s="54">
        <f>E176</f>
        <v>5474.2</v>
      </c>
      <c r="F175" s="54">
        <f>F176</f>
        <v>5486.7</v>
      </c>
      <c r="G175" s="54">
        <f>G176</f>
        <v>5486.7</v>
      </c>
    </row>
    <row r="176" spans="1:7" ht="31.5">
      <c r="A176" s="5" t="s">
        <v>36</v>
      </c>
      <c r="B176" s="6" t="s">
        <v>181</v>
      </c>
      <c r="C176" s="4">
        <v>120</v>
      </c>
      <c r="D176" s="54">
        <v>5474.2</v>
      </c>
      <c r="E176" s="54">
        <v>5474.2</v>
      </c>
      <c r="F176" s="54">
        <v>5486.7</v>
      </c>
      <c r="G176" s="54">
        <v>5486.7</v>
      </c>
    </row>
    <row r="177" spans="1:7" ht="31.5">
      <c r="A177" s="5" t="s">
        <v>98</v>
      </c>
      <c r="B177" s="6" t="s">
        <v>181</v>
      </c>
      <c r="C177" s="4">
        <v>200</v>
      </c>
      <c r="D177" s="54">
        <f>D178</f>
        <v>352</v>
      </c>
      <c r="E177" s="54">
        <f>E178</f>
        <v>352</v>
      </c>
      <c r="F177" s="54">
        <f>F178</f>
        <v>352</v>
      </c>
      <c r="G177" s="54">
        <f>G178</f>
        <v>352</v>
      </c>
    </row>
    <row r="178" spans="1:7" ht="31.5">
      <c r="A178" s="5" t="s">
        <v>37</v>
      </c>
      <c r="B178" s="6" t="s">
        <v>181</v>
      </c>
      <c r="C178" s="4">
        <v>240</v>
      </c>
      <c r="D178" s="54">
        <v>352</v>
      </c>
      <c r="E178" s="54">
        <v>352</v>
      </c>
      <c r="F178" s="54">
        <v>352</v>
      </c>
      <c r="G178" s="54">
        <v>352</v>
      </c>
    </row>
    <row r="179" spans="1:7" ht="31.5">
      <c r="A179" s="5" t="s">
        <v>201</v>
      </c>
      <c r="B179" s="6" t="s">
        <v>81</v>
      </c>
      <c r="C179" s="4"/>
      <c r="D179" s="54">
        <f t="shared" ref="D179:G181" si="36">D180</f>
        <v>80</v>
      </c>
      <c r="E179" s="54">
        <f t="shared" si="36"/>
        <v>0</v>
      </c>
      <c r="F179" s="54">
        <f t="shared" si="36"/>
        <v>80</v>
      </c>
      <c r="G179" s="54">
        <f t="shared" si="36"/>
        <v>0</v>
      </c>
    </row>
    <row r="180" spans="1:7" ht="31.5">
      <c r="A180" s="5" t="s">
        <v>67</v>
      </c>
      <c r="B180" s="6" t="s">
        <v>80</v>
      </c>
      <c r="C180" s="4"/>
      <c r="D180" s="54">
        <f t="shared" si="36"/>
        <v>80</v>
      </c>
      <c r="E180" s="54">
        <f t="shared" si="36"/>
        <v>0</v>
      </c>
      <c r="F180" s="54">
        <f t="shared" si="36"/>
        <v>80</v>
      </c>
      <c r="G180" s="54">
        <f t="shared" si="36"/>
        <v>0</v>
      </c>
    </row>
    <row r="181" spans="1:7">
      <c r="A181" s="5" t="s">
        <v>7</v>
      </c>
      <c r="B181" s="6" t="s">
        <v>80</v>
      </c>
      <c r="C181" s="4">
        <v>500</v>
      </c>
      <c r="D181" s="54">
        <f t="shared" si="36"/>
        <v>80</v>
      </c>
      <c r="E181" s="54">
        <f t="shared" si="36"/>
        <v>0</v>
      </c>
      <c r="F181" s="54">
        <f t="shared" si="36"/>
        <v>80</v>
      </c>
      <c r="G181" s="54">
        <f t="shared" si="36"/>
        <v>0</v>
      </c>
    </row>
    <row r="182" spans="1:7">
      <c r="A182" s="5" t="s">
        <v>10</v>
      </c>
      <c r="B182" s="6" t="s">
        <v>80</v>
      </c>
      <c r="C182" s="4">
        <v>540</v>
      </c>
      <c r="D182" s="54">
        <v>80</v>
      </c>
      <c r="E182" s="54">
        <v>0</v>
      </c>
      <c r="F182" s="54">
        <v>80</v>
      </c>
      <c r="G182" s="54">
        <v>0</v>
      </c>
    </row>
    <row r="183" spans="1:7" ht="47.25">
      <c r="A183" s="15" t="s">
        <v>212</v>
      </c>
      <c r="B183" s="6" t="s">
        <v>213</v>
      </c>
      <c r="C183" s="6"/>
      <c r="D183" s="55">
        <f>D184</f>
        <v>8802</v>
      </c>
      <c r="E183" s="55">
        <f t="shared" ref="E183:G183" si="37">E184</f>
        <v>0</v>
      </c>
      <c r="F183" s="55">
        <f t="shared" si="37"/>
        <v>3200</v>
      </c>
      <c r="G183" s="55">
        <f t="shared" si="37"/>
        <v>0</v>
      </c>
    </row>
    <row r="184" spans="1:7" ht="31.5">
      <c r="A184" s="37" t="s">
        <v>188</v>
      </c>
      <c r="B184" s="6" t="s">
        <v>214</v>
      </c>
      <c r="C184" s="6"/>
      <c r="D184" s="55">
        <f t="shared" ref="D184:G185" si="38">D185</f>
        <v>8802</v>
      </c>
      <c r="E184" s="55">
        <f t="shared" si="38"/>
        <v>0</v>
      </c>
      <c r="F184" s="55">
        <f t="shared" si="38"/>
        <v>3200</v>
      </c>
      <c r="G184" s="55">
        <f t="shared" si="38"/>
        <v>0</v>
      </c>
    </row>
    <row r="185" spans="1:7">
      <c r="A185" s="9" t="s">
        <v>16</v>
      </c>
      <c r="B185" s="6" t="s">
        <v>214</v>
      </c>
      <c r="C185" s="6" t="s">
        <v>25</v>
      </c>
      <c r="D185" s="55">
        <f t="shared" si="38"/>
        <v>8802</v>
      </c>
      <c r="E185" s="55">
        <f t="shared" si="38"/>
        <v>0</v>
      </c>
      <c r="F185" s="55">
        <f t="shared" si="38"/>
        <v>3200</v>
      </c>
      <c r="G185" s="55">
        <f t="shared" si="38"/>
        <v>0</v>
      </c>
    </row>
    <row r="186" spans="1:7">
      <c r="A186" s="9" t="s">
        <v>90</v>
      </c>
      <c r="B186" s="6" t="s">
        <v>214</v>
      </c>
      <c r="C186" s="6" t="s">
        <v>187</v>
      </c>
      <c r="D186" s="55">
        <v>8802</v>
      </c>
      <c r="E186" s="54">
        <v>0</v>
      </c>
      <c r="F186" s="55">
        <v>3200</v>
      </c>
      <c r="G186" s="54">
        <v>0</v>
      </c>
    </row>
    <row r="187" spans="1:7" ht="47.25">
      <c r="A187" s="10" t="s">
        <v>193</v>
      </c>
      <c r="B187" s="11" t="s">
        <v>191</v>
      </c>
      <c r="C187" s="11"/>
      <c r="D187" s="55">
        <f t="shared" ref="D187:G189" si="39">D188</f>
        <v>10</v>
      </c>
      <c r="E187" s="55">
        <f t="shared" si="39"/>
        <v>0</v>
      </c>
      <c r="F187" s="55">
        <f t="shared" si="39"/>
        <v>10</v>
      </c>
      <c r="G187" s="55">
        <f t="shared" si="39"/>
        <v>0</v>
      </c>
    </row>
    <row r="188" spans="1:7" ht="31.5">
      <c r="A188" s="10" t="s">
        <v>194</v>
      </c>
      <c r="B188" s="11" t="s">
        <v>192</v>
      </c>
      <c r="C188" s="11"/>
      <c r="D188" s="55">
        <f t="shared" si="39"/>
        <v>10</v>
      </c>
      <c r="E188" s="55">
        <f t="shared" si="39"/>
        <v>0</v>
      </c>
      <c r="F188" s="55">
        <f t="shared" si="39"/>
        <v>10</v>
      </c>
      <c r="G188" s="55">
        <f t="shared" si="39"/>
        <v>0</v>
      </c>
    </row>
    <row r="189" spans="1:7" ht="31.5">
      <c r="A189" s="10" t="s">
        <v>98</v>
      </c>
      <c r="B189" s="11" t="s">
        <v>192</v>
      </c>
      <c r="C189" s="11" t="s">
        <v>189</v>
      </c>
      <c r="D189" s="55">
        <f t="shared" si="39"/>
        <v>10</v>
      </c>
      <c r="E189" s="55">
        <f t="shared" si="39"/>
        <v>0</v>
      </c>
      <c r="F189" s="55">
        <f t="shared" si="39"/>
        <v>10</v>
      </c>
      <c r="G189" s="55">
        <f t="shared" si="39"/>
        <v>0</v>
      </c>
    </row>
    <row r="190" spans="1:7" ht="31.5">
      <c r="A190" s="10" t="s">
        <v>37</v>
      </c>
      <c r="B190" s="11" t="s">
        <v>192</v>
      </c>
      <c r="C190" s="11" t="s">
        <v>190</v>
      </c>
      <c r="D190" s="55">
        <v>10</v>
      </c>
      <c r="E190" s="54">
        <v>0</v>
      </c>
      <c r="F190" s="55">
        <v>10</v>
      </c>
      <c r="G190" s="54">
        <v>0</v>
      </c>
    </row>
    <row r="191" spans="1:7" ht="31.5">
      <c r="A191" s="14" t="s">
        <v>199</v>
      </c>
      <c r="B191" s="11" t="s">
        <v>195</v>
      </c>
      <c r="C191" s="11"/>
      <c r="D191" s="55">
        <f t="shared" ref="D191:G193" si="40">D192</f>
        <v>1758.2</v>
      </c>
      <c r="E191" s="55">
        <f t="shared" si="40"/>
        <v>0</v>
      </c>
      <c r="F191" s="55">
        <f t="shared" si="40"/>
        <v>1758.2</v>
      </c>
      <c r="G191" s="55">
        <f t="shared" si="40"/>
        <v>0</v>
      </c>
    </row>
    <row r="192" spans="1:7">
      <c r="A192" s="15" t="s">
        <v>200</v>
      </c>
      <c r="B192" s="11" t="s">
        <v>196</v>
      </c>
      <c r="C192" s="11"/>
      <c r="D192" s="55">
        <f t="shared" si="40"/>
        <v>1758.2</v>
      </c>
      <c r="E192" s="55">
        <f t="shared" si="40"/>
        <v>0</v>
      </c>
      <c r="F192" s="55">
        <f t="shared" si="40"/>
        <v>1758.2</v>
      </c>
      <c r="G192" s="55">
        <f t="shared" si="40"/>
        <v>0</v>
      </c>
    </row>
    <row r="193" spans="1:7">
      <c r="A193" s="15" t="s">
        <v>7</v>
      </c>
      <c r="B193" s="11" t="s">
        <v>196</v>
      </c>
      <c r="C193" s="11" t="s">
        <v>197</v>
      </c>
      <c r="D193" s="55">
        <f t="shared" si="40"/>
        <v>1758.2</v>
      </c>
      <c r="E193" s="55">
        <f t="shared" si="40"/>
        <v>0</v>
      </c>
      <c r="F193" s="55">
        <f t="shared" si="40"/>
        <v>1758.2</v>
      </c>
      <c r="G193" s="55">
        <f t="shared" si="40"/>
        <v>0</v>
      </c>
    </row>
    <row r="194" spans="1:7">
      <c r="A194" s="15" t="s">
        <v>10</v>
      </c>
      <c r="B194" s="11" t="s">
        <v>196</v>
      </c>
      <c r="C194" s="11" t="s">
        <v>198</v>
      </c>
      <c r="D194" s="55">
        <v>1758.2</v>
      </c>
      <c r="E194" s="54">
        <v>0</v>
      </c>
      <c r="F194" s="55">
        <v>1758.2</v>
      </c>
      <c r="G194" s="54">
        <v>0</v>
      </c>
    </row>
    <row r="195" spans="1:7">
      <c r="A195" s="5" t="s">
        <v>34</v>
      </c>
      <c r="B195" s="6" t="s">
        <v>68</v>
      </c>
      <c r="C195" s="4"/>
      <c r="D195" s="54">
        <f>D196+D206+D209+D212+D215+D218+D221+D224+D227+D235+D243+D249+D240+D199+D230+D203</f>
        <v>62752.80000000001</v>
      </c>
      <c r="E195" s="54">
        <f t="shared" ref="E195:G195" si="41">E196+E206+E209+E212+E215+E218+E221+E224+E227+E235+E243+E249+E240+E199+E230+E203</f>
        <v>5064.6000000000004</v>
      </c>
      <c r="F195" s="54">
        <f t="shared" si="41"/>
        <v>52643.8</v>
      </c>
      <c r="G195" s="54">
        <f t="shared" si="41"/>
        <v>5095.7</v>
      </c>
    </row>
    <row r="196" spans="1:7" ht="47.25">
      <c r="A196" s="5" t="s">
        <v>58</v>
      </c>
      <c r="B196" s="6" t="s">
        <v>74</v>
      </c>
      <c r="C196" s="4"/>
      <c r="D196" s="54">
        <f t="shared" ref="D196:G197" si="42">D197</f>
        <v>2496.6</v>
      </c>
      <c r="E196" s="54">
        <f t="shared" si="42"/>
        <v>0</v>
      </c>
      <c r="F196" s="54">
        <f t="shared" si="42"/>
        <v>2496.6</v>
      </c>
      <c r="G196" s="54">
        <f t="shared" si="42"/>
        <v>0</v>
      </c>
    </row>
    <row r="197" spans="1:7" ht="31.5">
      <c r="A197" s="5" t="s">
        <v>43</v>
      </c>
      <c r="B197" s="6" t="s">
        <v>74</v>
      </c>
      <c r="C197" s="4">
        <v>600</v>
      </c>
      <c r="D197" s="54">
        <f t="shared" si="42"/>
        <v>2496.6</v>
      </c>
      <c r="E197" s="54">
        <f t="shared" si="42"/>
        <v>0</v>
      </c>
      <c r="F197" s="54">
        <f t="shared" si="42"/>
        <v>2496.6</v>
      </c>
      <c r="G197" s="54">
        <f t="shared" si="42"/>
        <v>0</v>
      </c>
    </row>
    <row r="198" spans="1:7">
      <c r="A198" s="5" t="s">
        <v>59</v>
      </c>
      <c r="B198" s="6" t="s">
        <v>74</v>
      </c>
      <c r="C198" s="4">
        <v>620</v>
      </c>
      <c r="D198" s="54">
        <v>2496.6</v>
      </c>
      <c r="E198" s="54">
        <v>0</v>
      </c>
      <c r="F198" s="54">
        <v>2496.6</v>
      </c>
      <c r="G198" s="54">
        <v>0</v>
      </c>
    </row>
    <row r="199" spans="1:7" ht="31.5">
      <c r="A199" s="26" t="s">
        <v>97</v>
      </c>
      <c r="B199" s="6" t="s">
        <v>96</v>
      </c>
      <c r="C199" s="4"/>
      <c r="D199" s="54">
        <f>D200</f>
        <v>45278.600000000006</v>
      </c>
      <c r="E199" s="54">
        <f>E200</f>
        <v>0</v>
      </c>
      <c r="F199" s="54">
        <f>F200</f>
        <v>35138.5</v>
      </c>
      <c r="G199" s="54">
        <f>G200</f>
        <v>0</v>
      </c>
    </row>
    <row r="200" spans="1:7" ht="63">
      <c r="A200" s="5" t="s">
        <v>35</v>
      </c>
      <c r="B200" s="6" t="s">
        <v>96</v>
      </c>
      <c r="C200" s="4">
        <v>100</v>
      </c>
      <c r="D200" s="54">
        <f>D202+D201</f>
        <v>45278.600000000006</v>
      </c>
      <c r="E200" s="54">
        <f>E202+E201</f>
        <v>0</v>
      </c>
      <c r="F200" s="54">
        <f>F202+F201</f>
        <v>35138.5</v>
      </c>
      <c r="G200" s="54">
        <f>G202+G201</f>
        <v>0</v>
      </c>
    </row>
    <row r="201" spans="1:7">
      <c r="A201" s="5" t="s">
        <v>94</v>
      </c>
      <c r="B201" s="6" t="s">
        <v>96</v>
      </c>
      <c r="C201" s="4">
        <v>110</v>
      </c>
      <c r="D201" s="54">
        <v>33815.4</v>
      </c>
      <c r="E201" s="54">
        <v>0</v>
      </c>
      <c r="F201" s="54">
        <v>26252.5</v>
      </c>
      <c r="G201" s="54">
        <v>0</v>
      </c>
    </row>
    <row r="202" spans="1:7" ht="31.5">
      <c r="A202" s="5" t="s">
        <v>36</v>
      </c>
      <c r="B202" s="6" t="s">
        <v>96</v>
      </c>
      <c r="C202" s="4">
        <v>120</v>
      </c>
      <c r="D202" s="54">
        <v>11463.2</v>
      </c>
      <c r="E202" s="54">
        <v>0</v>
      </c>
      <c r="F202" s="54">
        <v>8886</v>
      </c>
      <c r="G202" s="54">
        <v>0</v>
      </c>
    </row>
    <row r="203" spans="1:7" ht="31.5">
      <c r="A203" s="15" t="s">
        <v>203</v>
      </c>
      <c r="B203" s="11" t="s">
        <v>202</v>
      </c>
      <c r="C203" s="11"/>
      <c r="D203" s="55">
        <f t="shared" ref="D203:G204" si="43">D204</f>
        <v>50</v>
      </c>
      <c r="E203" s="55">
        <f t="shared" si="43"/>
        <v>50</v>
      </c>
      <c r="F203" s="55">
        <f t="shared" si="43"/>
        <v>0</v>
      </c>
      <c r="G203" s="55">
        <f t="shared" si="43"/>
        <v>0</v>
      </c>
    </row>
    <row r="204" spans="1:7">
      <c r="A204" s="15" t="s">
        <v>7</v>
      </c>
      <c r="B204" s="11" t="s">
        <v>202</v>
      </c>
      <c r="C204" s="11" t="s">
        <v>197</v>
      </c>
      <c r="D204" s="55">
        <f t="shared" si="43"/>
        <v>50</v>
      </c>
      <c r="E204" s="55">
        <f t="shared" si="43"/>
        <v>50</v>
      </c>
      <c r="F204" s="55">
        <f t="shared" si="43"/>
        <v>0</v>
      </c>
      <c r="G204" s="55">
        <f t="shared" si="43"/>
        <v>0</v>
      </c>
    </row>
    <row r="205" spans="1:7">
      <c r="A205" s="15" t="s">
        <v>10</v>
      </c>
      <c r="B205" s="11" t="s">
        <v>202</v>
      </c>
      <c r="C205" s="11" t="s">
        <v>198</v>
      </c>
      <c r="D205" s="55">
        <v>50</v>
      </c>
      <c r="E205" s="54">
        <v>50</v>
      </c>
      <c r="F205" s="55">
        <v>0</v>
      </c>
      <c r="G205" s="54">
        <v>0</v>
      </c>
    </row>
    <row r="206" spans="1:7">
      <c r="A206" s="5" t="s">
        <v>8</v>
      </c>
      <c r="B206" s="6" t="s">
        <v>73</v>
      </c>
      <c r="C206" s="4"/>
      <c r="D206" s="54">
        <f t="shared" ref="D206:G207" si="44">D207</f>
        <v>2000</v>
      </c>
      <c r="E206" s="54">
        <f t="shared" si="44"/>
        <v>0</v>
      </c>
      <c r="F206" s="54">
        <f t="shared" si="44"/>
        <v>2000</v>
      </c>
      <c r="G206" s="54">
        <f t="shared" si="44"/>
        <v>0</v>
      </c>
    </row>
    <row r="207" spans="1:7">
      <c r="A207" s="5" t="s">
        <v>16</v>
      </c>
      <c r="B207" s="6" t="s">
        <v>73</v>
      </c>
      <c r="C207" s="4">
        <v>800</v>
      </c>
      <c r="D207" s="54">
        <f t="shared" si="44"/>
        <v>2000</v>
      </c>
      <c r="E207" s="54">
        <f t="shared" si="44"/>
        <v>0</v>
      </c>
      <c r="F207" s="54">
        <f t="shared" si="44"/>
        <v>2000</v>
      </c>
      <c r="G207" s="54">
        <f t="shared" si="44"/>
        <v>0</v>
      </c>
    </row>
    <row r="208" spans="1:7">
      <c r="A208" s="5" t="s">
        <v>90</v>
      </c>
      <c r="B208" s="6" t="s">
        <v>73</v>
      </c>
      <c r="C208" s="4">
        <v>870</v>
      </c>
      <c r="D208" s="54">
        <v>2000</v>
      </c>
      <c r="E208" s="54">
        <v>0</v>
      </c>
      <c r="F208" s="54">
        <v>2000</v>
      </c>
      <c r="G208" s="54">
        <v>0</v>
      </c>
    </row>
    <row r="209" spans="1:7">
      <c r="A209" s="5" t="s">
        <v>4</v>
      </c>
      <c r="B209" s="6" t="s">
        <v>69</v>
      </c>
      <c r="C209" s="4"/>
      <c r="D209" s="54">
        <f t="shared" ref="D209:G210" si="45">D210</f>
        <v>3261</v>
      </c>
      <c r="E209" s="54">
        <f t="shared" si="45"/>
        <v>0</v>
      </c>
      <c r="F209" s="54">
        <f t="shared" si="45"/>
        <v>3261</v>
      </c>
      <c r="G209" s="54">
        <f t="shared" si="45"/>
        <v>0</v>
      </c>
    </row>
    <row r="210" spans="1:7" ht="63">
      <c r="A210" s="5" t="s">
        <v>35</v>
      </c>
      <c r="B210" s="6" t="s">
        <v>69</v>
      </c>
      <c r="C210" s="4">
        <v>100</v>
      </c>
      <c r="D210" s="54">
        <f t="shared" si="45"/>
        <v>3261</v>
      </c>
      <c r="E210" s="54">
        <f t="shared" si="45"/>
        <v>0</v>
      </c>
      <c r="F210" s="54">
        <f t="shared" si="45"/>
        <v>3261</v>
      </c>
      <c r="G210" s="54">
        <f t="shared" si="45"/>
        <v>0</v>
      </c>
    </row>
    <row r="211" spans="1:7" ht="31.5">
      <c r="A211" s="5" t="s">
        <v>36</v>
      </c>
      <c r="B211" s="6" t="s">
        <v>69</v>
      </c>
      <c r="C211" s="4">
        <v>120</v>
      </c>
      <c r="D211" s="54">
        <v>3261</v>
      </c>
      <c r="E211" s="54">
        <v>0</v>
      </c>
      <c r="F211" s="54">
        <v>3261</v>
      </c>
      <c r="G211" s="54">
        <v>0</v>
      </c>
    </row>
    <row r="212" spans="1:7">
      <c r="A212" s="5" t="s">
        <v>1</v>
      </c>
      <c r="B212" s="6" t="s">
        <v>70</v>
      </c>
      <c r="C212" s="4"/>
      <c r="D212" s="54">
        <f t="shared" ref="D212:G213" si="46">D213</f>
        <v>920</v>
      </c>
      <c r="E212" s="54">
        <f t="shared" si="46"/>
        <v>0</v>
      </c>
      <c r="F212" s="54">
        <f t="shared" si="46"/>
        <v>920</v>
      </c>
      <c r="G212" s="54">
        <f t="shared" si="46"/>
        <v>0</v>
      </c>
    </row>
    <row r="213" spans="1:7" ht="63">
      <c r="A213" s="5" t="s">
        <v>35</v>
      </c>
      <c r="B213" s="6" t="s">
        <v>70</v>
      </c>
      <c r="C213" s="4">
        <v>100</v>
      </c>
      <c r="D213" s="54">
        <f t="shared" si="46"/>
        <v>920</v>
      </c>
      <c r="E213" s="54">
        <f t="shared" si="46"/>
        <v>0</v>
      </c>
      <c r="F213" s="54">
        <f t="shared" si="46"/>
        <v>920</v>
      </c>
      <c r="G213" s="54">
        <f t="shared" si="46"/>
        <v>0</v>
      </c>
    </row>
    <row r="214" spans="1:7" ht="31.5">
      <c r="A214" s="5" t="s">
        <v>36</v>
      </c>
      <c r="B214" s="6" t="s">
        <v>70</v>
      </c>
      <c r="C214" s="4">
        <v>120</v>
      </c>
      <c r="D214" s="54">
        <v>920</v>
      </c>
      <c r="E214" s="54">
        <v>0</v>
      </c>
      <c r="F214" s="54">
        <v>920</v>
      </c>
      <c r="G214" s="54">
        <v>0</v>
      </c>
    </row>
    <row r="215" spans="1:7" ht="31.5">
      <c r="A215" s="5" t="s">
        <v>83</v>
      </c>
      <c r="B215" s="6" t="s">
        <v>82</v>
      </c>
      <c r="C215" s="4"/>
      <c r="D215" s="54">
        <f t="shared" ref="D215:G216" si="47">D216</f>
        <v>1358.5</v>
      </c>
      <c r="E215" s="54">
        <f t="shared" si="47"/>
        <v>0</v>
      </c>
      <c r="F215" s="54">
        <f t="shared" si="47"/>
        <v>1358.5</v>
      </c>
      <c r="G215" s="54">
        <f t="shared" si="47"/>
        <v>0</v>
      </c>
    </row>
    <row r="216" spans="1:7" ht="63">
      <c r="A216" s="5" t="s">
        <v>35</v>
      </c>
      <c r="B216" s="6" t="s">
        <v>82</v>
      </c>
      <c r="C216" s="4">
        <v>100</v>
      </c>
      <c r="D216" s="54">
        <f t="shared" si="47"/>
        <v>1358.5</v>
      </c>
      <c r="E216" s="54">
        <f t="shared" si="47"/>
        <v>0</v>
      </c>
      <c r="F216" s="54">
        <f t="shared" si="47"/>
        <v>1358.5</v>
      </c>
      <c r="G216" s="54">
        <f t="shared" si="47"/>
        <v>0</v>
      </c>
    </row>
    <row r="217" spans="1:7" ht="31.5">
      <c r="A217" s="5" t="s">
        <v>36</v>
      </c>
      <c r="B217" s="6" t="s">
        <v>82</v>
      </c>
      <c r="C217" s="4">
        <v>120</v>
      </c>
      <c r="D217" s="54">
        <v>1358.5</v>
      </c>
      <c r="E217" s="54">
        <v>0</v>
      </c>
      <c r="F217" s="54">
        <v>1358.5</v>
      </c>
      <c r="G217" s="54">
        <v>0</v>
      </c>
    </row>
    <row r="218" spans="1:7">
      <c r="A218" s="5" t="s">
        <v>45</v>
      </c>
      <c r="B218" s="6" t="s">
        <v>76</v>
      </c>
      <c r="C218" s="4"/>
      <c r="D218" s="54">
        <f t="shared" ref="D218:G219" si="48">D219</f>
        <v>2079.3000000000002</v>
      </c>
      <c r="E218" s="54">
        <f t="shared" si="48"/>
        <v>0</v>
      </c>
      <c r="F218" s="54">
        <f t="shared" si="48"/>
        <v>2079.3000000000002</v>
      </c>
      <c r="G218" s="54">
        <f t="shared" si="48"/>
        <v>0</v>
      </c>
    </row>
    <row r="219" spans="1:7">
      <c r="A219" s="5" t="s">
        <v>28</v>
      </c>
      <c r="B219" s="6" t="s">
        <v>76</v>
      </c>
      <c r="C219" s="4">
        <v>300</v>
      </c>
      <c r="D219" s="54">
        <f t="shared" si="48"/>
        <v>2079.3000000000002</v>
      </c>
      <c r="E219" s="54">
        <f t="shared" si="48"/>
        <v>0</v>
      </c>
      <c r="F219" s="54">
        <f t="shared" si="48"/>
        <v>2079.3000000000002</v>
      </c>
      <c r="G219" s="54">
        <f t="shared" si="48"/>
        <v>0</v>
      </c>
    </row>
    <row r="220" spans="1:7">
      <c r="A220" s="5" t="s">
        <v>18</v>
      </c>
      <c r="B220" s="6" t="s">
        <v>76</v>
      </c>
      <c r="C220" s="4">
        <v>310</v>
      </c>
      <c r="D220" s="54">
        <v>2079.3000000000002</v>
      </c>
      <c r="E220" s="54">
        <v>0</v>
      </c>
      <c r="F220" s="54">
        <v>2079.3000000000002</v>
      </c>
      <c r="G220" s="54">
        <v>0</v>
      </c>
    </row>
    <row r="221" spans="1:7" ht="47.25">
      <c r="A221" s="18" t="s">
        <v>78</v>
      </c>
      <c r="B221" s="6" t="s">
        <v>79</v>
      </c>
      <c r="C221" s="4"/>
      <c r="D221" s="54">
        <f t="shared" ref="D221:G222" si="49">D222</f>
        <v>58</v>
      </c>
      <c r="E221" s="54">
        <f t="shared" si="49"/>
        <v>58</v>
      </c>
      <c r="F221" s="54">
        <f t="shared" si="49"/>
        <v>58</v>
      </c>
      <c r="G221" s="54">
        <f t="shared" si="49"/>
        <v>58</v>
      </c>
    </row>
    <row r="222" spans="1:7" ht="31.5">
      <c r="A222" s="5" t="s">
        <v>98</v>
      </c>
      <c r="B222" s="6" t="s">
        <v>79</v>
      </c>
      <c r="C222" s="4">
        <v>200</v>
      </c>
      <c r="D222" s="54">
        <f t="shared" si="49"/>
        <v>58</v>
      </c>
      <c r="E222" s="54">
        <f t="shared" si="49"/>
        <v>58</v>
      </c>
      <c r="F222" s="54">
        <f t="shared" si="49"/>
        <v>58</v>
      </c>
      <c r="G222" s="54">
        <f t="shared" si="49"/>
        <v>58</v>
      </c>
    </row>
    <row r="223" spans="1:7" ht="31.5">
      <c r="A223" s="5" t="s">
        <v>37</v>
      </c>
      <c r="B223" s="6" t="s">
        <v>79</v>
      </c>
      <c r="C223" s="4">
        <v>240</v>
      </c>
      <c r="D223" s="54">
        <v>58</v>
      </c>
      <c r="E223" s="54">
        <v>58</v>
      </c>
      <c r="F223" s="54">
        <v>58</v>
      </c>
      <c r="G223" s="54">
        <v>58</v>
      </c>
    </row>
    <row r="224" spans="1:7" ht="78.75">
      <c r="A224" s="5" t="s">
        <v>30</v>
      </c>
      <c r="B224" s="6" t="s">
        <v>75</v>
      </c>
      <c r="C224" s="6"/>
      <c r="D224" s="54">
        <f t="shared" ref="D224:G225" si="50">D225</f>
        <v>53.7</v>
      </c>
      <c r="E224" s="54">
        <f t="shared" si="50"/>
        <v>53.7</v>
      </c>
      <c r="F224" s="54">
        <f t="shared" si="50"/>
        <v>51.2</v>
      </c>
      <c r="G224" s="54">
        <f t="shared" si="50"/>
        <v>51.2</v>
      </c>
    </row>
    <row r="225" spans="1:7">
      <c r="A225" s="5" t="s">
        <v>16</v>
      </c>
      <c r="B225" s="6" t="s">
        <v>75</v>
      </c>
      <c r="C225" s="6" t="s">
        <v>25</v>
      </c>
      <c r="D225" s="54">
        <f t="shared" si="50"/>
        <v>53.7</v>
      </c>
      <c r="E225" s="54">
        <f t="shared" si="50"/>
        <v>53.7</v>
      </c>
      <c r="F225" s="54">
        <f t="shared" si="50"/>
        <v>51.2</v>
      </c>
      <c r="G225" s="54">
        <f t="shared" si="50"/>
        <v>51.2</v>
      </c>
    </row>
    <row r="226" spans="1:7" ht="47.25">
      <c r="A226" s="27" t="s">
        <v>89</v>
      </c>
      <c r="B226" s="6" t="s">
        <v>75</v>
      </c>
      <c r="C226" s="6" t="s">
        <v>26</v>
      </c>
      <c r="D226" s="54">
        <v>53.7</v>
      </c>
      <c r="E226" s="54">
        <v>53.7</v>
      </c>
      <c r="F226" s="54">
        <v>51.2</v>
      </c>
      <c r="G226" s="54">
        <v>51.2</v>
      </c>
    </row>
    <row r="227" spans="1:7" ht="31.5">
      <c r="A227" s="18" t="s">
        <v>102</v>
      </c>
      <c r="B227" s="6" t="s">
        <v>84</v>
      </c>
      <c r="C227" s="4"/>
      <c r="D227" s="54">
        <f t="shared" ref="D227:G228" si="51">D228</f>
        <v>2958.7</v>
      </c>
      <c r="E227" s="54">
        <f t="shared" si="51"/>
        <v>2958.7</v>
      </c>
      <c r="F227" s="54">
        <f t="shared" si="51"/>
        <v>3042.7</v>
      </c>
      <c r="G227" s="54">
        <f t="shared" si="51"/>
        <v>3042.7</v>
      </c>
    </row>
    <row r="228" spans="1:7" ht="31.5">
      <c r="A228" s="5" t="s">
        <v>98</v>
      </c>
      <c r="B228" s="6" t="s">
        <v>84</v>
      </c>
      <c r="C228" s="4">
        <v>200</v>
      </c>
      <c r="D228" s="54">
        <f t="shared" si="51"/>
        <v>2958.7</v>
      </c>
      <c r="E228" s="54">
        <f t="shared" si="51"/>
        <v>2958.7</v>
      </c>
      <c r="F228" s="54">
        <f t="shared" si="51"/>
        <v>3042.7</v>
      </c>
      <c r="G228" s="54">
        <f t="shared" si="51"/>
        <v>3042.7</v>
      </c>
    </row>
    <row r="229" spans="1:7" ht="31.5">
      <c r="A229" s="5" t="s">
        <v>37</v>
      </c>
      <c r="B229" s="6" t="s">
        <v>84</v>
      </c>
      <c r="C229" s="4">
        <v>240</v>
      </c>
      <c r="D229" s="54">
        <v>2958.7</v>
      </c>
      <c r="E229" s="54">
        <v>2958.7</v>
      </c>
      <c r="F229" s="54">
        <v>3042.7</v>
      </c>
      <c r="G229" s="54">
        <v>3042.7</v>
      </c>
    </row>
    <row r="230" spans="1:7">
      <c r="A230" s="5" t="s">
        <v>106</v>
      </c>
      <c r="B230" s="6" t="s">
        <v>107</v>
      </c>
      <c r="C230" s="4"/>
      <c r="D230" s="54">
        <f>D231+D233</f>
        <v>1801.1</v>
      </c>
      <c r="E230" s="54">
        <f>E231+E233</f>
        <v>1801.1</v>
      </c>
      <c r="F230" s="54">
        <f>F231+F233</f>
        <v>1796.9</v>
      </c>
      <c r="G230" s="54">
        <f>G231+G233</f>
        <v>1796.9</v>
      </c>
    </row>
    <row r="231" spans="1:7" ht="63">
      <c r="A231" s="5" t="s">
        <v>35</v>
      </c>
      <c r="B231" s="6" t="s">
        <v>107</v>
      </c>
      <c r="C231" s="4">
        <v>100</v>
      </c>
      <c r="D231" s="54">
        <f>D232</f>
        <v>1789.1</v>
      </c>
      <c r="E231" s="54">
        <f>E232</f>
        <v>1789.1</v>
      </c>
      <c r="F231" s="54">
        <f>F232</f>
        <v>1784.9</v>
      </c>
      <c r="G231" s="54">
        <f>G232</f>
        <v>1784.9</v>
      </c>
    </row>
    <row r="232" spans="1:7" ht="31.5">
      <c r="A232" s="5" t="s">
        <v>36</v>
      </c>
      <c r="B232" s="6" t="s">
        <v>107</v>
      </c>
      <c r="C232" s="4">
        <v>120</v>
      </c>
      <c r="D232" s="54">
        <v>1789.1</v>
      </c>
      <c r="E232" s="54">
        <v>1789.1</v>
      </c>
      <c r="F232" s="54">
        <v>1784.9</v>
      </c>
      <c r="G232" s="54">
        <v>1784.9</v>
      </c>
    </row>
    <row r="233" spans="1:7" ht="31.5">
      <c r="A233" s="5" t="s">
        <v>98</v>
      </c>
      <c r="B233" s="6" t="s">
        <v>107</v>
      </c>
      <c r="C233" s="4">
        <v>200</v>
      </c>
      <c r="D233" s="54">
        <f>D234</f>
        <v>12</v>
      </c>
      <c r="E233" s="54">
        <f>E234</f>
        <v>12</v>
      </c>
      <c r="F233" s="54">
        <f>F234</f>
        <v>12</v>
      </c>
      <c r="G233" s="54">
        <f>G234</f>
        <v>12</v>
      </c>
    </row>
    <row r="234" spans="1:7" ht="31.5">
      <c r="A234" s="5" t="s">
        <v>37</v>
      </c>
      <c r="B234" s="6" t="s">
        <v>107</v>
      </c>
      <c r="C234" s="4">
        <v>240</v>
      </c>
      <c r="D234" s="54">
        <v>12</v>
      </c>
      <c r="E234" s="54">
        <v>12</v>
      </c>
      <c r="F234" s="54">
        <v>12</v>
      </c>
      <c r="G234" s="54">
        <v>12</v>
      </c>
    </row>
    <row r="235" spans="1:7" ht="31.5">
      <c r="A235" s="5" t="s">
        <v>101</v>
      </c>
      <c r="B235" s="6" t="s">
        <v>72</v>
      </c>
      <c r="C235" s="4"/>
      <c r="D235" s="54">
        <f>D236+D238</f>
        <v>8.8000000000000007</v>
      </c>
      <c r="E235" s="54">
        <f>E236+E238</f>
        <v>8.8000000000000007</v>
      </c>
      <c r="F235" s="54">
        <f>F236+F238</f>
        <v>8.8000000000000007</v>
      </c>
      <c r="G235" s="54">
        <f>G236+G238</f>
        <v>8.8000000000000007</v>
      </c>
    </row>
    <row r="236" spans="1:7" ht="31.5">
      <c r="A236" s="5" t="s">
        <v>98</v>
      </c>
      <c r="B236" s="6" t="s">
        <v>72</v>
      </c>
      <c r="C236" s="4">
        <v>200</v>
      </c>
      <c r="D236" s="54">
        <f>D237</f>
        <v>8.8000000000000007</v>
      </c>
      <c r="E236" s="54">
        <f>E237</f>
        <v>8.8000000000000007</v>
      </c>
      <c r="F236" s="54">
        <f>F237</f>
        <v>8.8000000000000007</v>
      </c>
      <c r="G236" s="54">
        <f>G237</f>
        <v>8.8000000000000007</v>
      </c>
    </row>
    <row r="237" spans="1:7" ht="31.5">
      <c r="A237" s="5" t="s">
        <v>37</v>
      </c>
      <c r="B237" s="6" t="s">
        <v>72</v>
      </c>
      <c r="C237" s="4">
        <v>240</v>
      </c>
      <c r="D237" s="54">
        <v>8.8000000000000007</v>
      </c>
      <c r="E237" s="54">
        <v>8.8000000000000007</v>
      </c>
      <c r="F237" s="54">
        <v>8.8000000000000007</v>
      </c>
      <c r="G237" s="54">
        <v>8.8000000000000007</v>
      </c>
    </row>
    <row r="238" spans="1:7">
      <c r="A238" s="5" t="s">
        <v>7</v>
      </c>
      <c r="B238" s="6" t="s">
        <v>72</v>
      </c>
      <c r="C238" s="4">
        <v>500</v>
      </c>
      <c r="D238" s="54">
        <f>D239</f>
        <v>0</v>
      </c>
      <c r="E238" s="54">
        <f>E239</f>
        <v>0</v>
      </c>
      <c r="F238" s="54">
        <f>F239</f>
        <v>0</v>
      </c>
      <c r="G238" s="54">
        <f>G239</f>
        <v>0</v>
      </c>
    </row>
    <row r="239" spans="1:7">
      <c r="A239" s="5" t="s">
        <v>15</v>
      </c>
      <c r="B239" s="6" t="s">
        <v>72</v>
      </c>
      <c r="C239" s="4">
        <v>530</v>
      </c>
      <c r="D239" s="54">
        <v>0</v>
      </c>
      <c r="E239" s="54">
        <v>0</v>
      </c>
      <c r="F239" s="54">
        <v>0</v>
      </c>
      <c r="G239" s="54">
        <v>0</v>
      </c>
    </row>
    <row r="240" spans="1:7" ht="47.25">
      <c r="A240" s="5" t="s">
        <v>93</v>
      </c>
      <c r="B240" s="6" t="s">
        <v>92</v>
      </c>
      <c r="C240" s="4"/>
      <c r="D240" s="54">
        <f t="shared" ref="D240:G241" si="52">D241</f>
        <v>134.30000000000001</v>
      </c>
      <c r="E240" s="54">
        <f t="shared" si="52"/>
        <v>134.30000000000001</v>
      </c>
      <c r="F240" s="54">
        <f t="shared" si="52"/>
        <v>138.1</v>
      </c>
      <c r="G240" s="54">
        <f t="shared" si="52"/>
        <v>138.1</v>
      </c>
    </row>
    <row r="241" spans="1:7" ht="63">
      <c r="A241" s="5" t="s">
        <v>35</v>
      </c>
      <c r="B241" s="6" t="s">
        <v>92</v>
      </c>
      <c r="C241" s="4">
        <v>100</v>
      </c>
      <c r="D241" s="54">
        <f t="shared" si="52"/>
        <v>134.30000000000001</v>
      </c>
      <c r="E241" s="54">
        <f t="shared" si="52"/>
        <v>134.30000000000001</v>
      </c>
      <c r="F241" s="54">
        <f t="shared" si="52"/>
        <v>138.1</v>
      </c>
      <c r="G241" s="54">
        <f t="shared" si="52"/>
        <v>138.1</v>
      </c>
    </row>
    <row r="242" spans="1:7" ht="31.5">
      <c r="A242" s="5" t="s">
        <v>36</v>
      </c>
      <c r="B242" s="6" t="s">
        <v>92</v>
      </c>
      <c r="C242" s="6" t="s">
        <v>87</v>
      </c>
      <c r="D242" s="54">
        <v>134.30000000000001</v>
      </c>
      <c r="E242" s="54">
        <v>134.30000000000001</v>
      </c>
      <c r="F242" s="54">
        <v>138.1</v>
      </c>
      <c r="G242" s="54">
        <v>138.1</v>
      </c>
    </row>
    <row r="243" spans="1:7">
      <c r="A243" s="5" t="s">
        <v>13</v>
      </c>
      <c r="B243" s="6" t="s">
        <v>71</v>
      </c>
      <c r="C243" s="4"/>
      <c r="D243" s="54">
        <f>D244+D247</f>
        <v>290.5</v>
      </c>
      <c r="E243" s="54">
        <f>E244+E247</f>
        <v>0</v>
      </c>
      <c r="F243" s="54">
        <f>F244+F247</f>
        <v>290.5</v>
      </c>
      <c r="G243" s="54">
        <f>G244+G247</f>
        <v>0</v>
      </c>
    </row>
    <row r="244" spans="1:7">
      <c r="A244" s="5" t="s">
        <v>28</v>
      </c>
      <c r="B244" s="6" t="s">
        <v>71</v>
      </c>
      <c r="C244" s="4">
        <v>300</v>
      </c>
      <c r="D244" s="54">
        <f>D245+D246</f>
        <v>112.5</v>
      </c>
      <c r="E244" s="54">
        <f>E245+E246</f>
        <v>0</v>
      </c>
      <c r="F244" s="54">
        <f>F245+F246</f>
        <v>112.5</v>
      </c>
      <c r="G244" s="54">
        <f>G245+G246</f>
        <v>0</v>
      </c>
    </row>
    <row r="245" spans="1:7" ht="31.5">
      <c r="A245" s="5" t="s">
        <v>95</v>
      </c>
      <c r="B245" s="6" t="s">
        <v>71</v>
      </c>
      <c r="C245" s="4">
        <v>320</v>
      </c>
      <c r="D245" s="54">
        <v>34.5</v>
      </c>
      <c r="E245" s="54">
        <v>0</v>
      </c>
      <c r="F245" s="54">
        <v>34.5</v>
      </c>
      <c r="G245" s="54">
        <v>0</v>
      </c>
    </row>
    <row r="246" spans="1:7">
      <c r="A246" s="5" t="s">
        <v>60</v>
      </c>
      <c r="B246" s="6" t="s">
        <v>71</v>
      </c>
      <c r="C246" s="4">
        <v>350</v>
      </c>
      <c r="D246" s="55">
        <v>78</v>
      </c>
      <c r="E246" s="54">
        <v>0</v>
      </c>
      <c r="F246" s="55">
        <v>78</v>
      </c>
      <c r="G246" s="54">
        <v>0</v>
      </c>
    </row>
    <row r="247" spans="1:7">
      <c r="A247" s="5" t="s">
        <v>16</v>
      </c>
      <c r="B247" s="6" t="s">
        <v>71</v>
      </c>
      <c r="C247" s="4">
        <v>800</v>
      </c>
      <c r="D247" s="54">
        <f>D248</f>
        <v>178</v>
      </c>
      <c r="E247" s="54">
        <f>E248</f>
        <v>0</v>
      </c>
      <c r="F247" s="54">
        <f>F248</f>
        <v>178</v>
      </c>
      <c r="G247" s="54">
        <f>G248</f>
        <v>0</v>
      </c>
    </row>
    <row r="248" spans="1:7">
      <c r="A248" s="5" t="s">
        <v>14</v>
      </c>
      <c r="B248" s="6" t="s">
        <v>71</v>
      </c>
      <c r="C248" s="4">
        <v>850</v>
      </c>
      <c r="D248" s="54">
        <v>178</v>
      </c>
      <c r="E248" s="54">
        <v>0</v>
      </c>
      <c r="F248" s="54">
        <v>178</v>
      </c>
      <c r="G248" s="54">
        <v>0</v>
      </c>
    </row>
    <row r="249" spans="1:7">
      <c r="A249" s="5" t="s">
        <v>20</v>
      </c>
      <c r="B249" s="6" t="s">
        <v>77</v>
      </c>
      <c r="C249" s="4"/>
      <c r="D249" s="54">
        <f t="shared" ref="D249:G250" si="53">D250</f>
        <v>3.7</v>
      </c>
      <c r="E249" s="54">
        <f t="shared" si="53"/>
        <v>0</v>
      </c>
      <c r="F249" s="54">
        <f t="shared" si="53"/>
        <v>3.7</v>
      </c>
      <c r="G249" s="54">
        <f t="shared" si="53"/>
        <v>0</v>
      </c>
    </row>
    <row r="250" spans="1:7">
      <c r="A250" s="5" t="s">
        <v>28</v>
      </c>
      <c r="B250" s="6" t="s">
        <v>77</v>
      </c>
      <c r="C250" s="4">
        <v>300</v>
      </c>
      <c r="D250" s="54">
        <f t="shared" si="53"/>
        <v>3.7</v>
      </c>
      <c r="E250" s="54">
        <f t="shared" si="53"/>
        <v>0</v>
      </c>
      <c r="F250" s="54">
        <f t="shared" si="53"/>
        <v>3.7</v>
      </c>
      <c r="G250" s="54">
        <f t="shared" si="53"/>
        <v>0</v>
      </c>
    </row>
    <row r="251" spans="1:7">
      <c r="A251" s="5" t="s">
        <v>18</v>
      </c>
      <c r="B251" s="6" t="s">
        <v>77</v>
      </c>
      <c r="C251" s="4">
        <v>310</v>
      </c>
      <c r="D251" s="54">
        <v>3.7</v>
      </c>
      <c r="E251" s="54">
        <v>0</v>
      </c>
      <c r="F251" s="54">
        <v>3.7</v>
      </c>
      <c r="G251" s="54">
        <v>0</v>
      </c>
    </row>
    <row r="252" spans="1:7">
      <c r="A252" s="5" t="s">
        <v>56</v>
      </c>
      <c r="B252" s="6"/>
      <c r="C252" s="4"/>
      <c r="D252" s="54">
        <f>D195+D156+D152+D123+D111+D42+D35+D12+D179+D187+D191+D183</f>
        <v>1226406.2000000002</v>
      </c>
      <c r="E252" s="54">
        <f t="shared" ref="E252:G252" si="54">E195+E156+E152+E123+E111+E42+E35+E12+E179+E187+E191+E183</f>
        <v>661112.9</v>
      </c>
      <c r="F252" s="54">
        <f t="shared" si="54"/>
        <v>1310205.0999999999</v>
      </c>
      <c r="G252" s="54">
        <f t="shared" si="54"/>
        <v>765088.5</v>
      </c>
    </row>
    <row r="253" spans="1:7">
      <c r="C253" s="3"/>
    </row>
    <row r="254" spans="1:7">
      <c r="C254" s="3"/>
      <c r="D254" s="13"/>
      <c r="E254" s="13"/>
      <c r="F254" s="13"/>
      <c r="G254" s="13"/>
    </row>
    <row r="255" spans="1:7">
      <c r="C255" s="3"/>
      <c r="D255" s="13"/>
      <c r="E255" s="13"/>
      <c r="F255" s="13"/>
      <c r="G255" s="13"/>
    </row>
    <row r="256" spans="1:7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</sheetData>
  <mergeCells count="7">
    <mergeCell ref="F9:G9"/>
    <mergeCell ref="A6:G6"/>
    <mergeCell ref="D9:E9"/>
    <mergeCell ref="D8:G8"/>
    <mergeCell ref="A8:A10"/>
    <mergeCell ref="B8:B10"/>
    <mergeCell ref="C8:C10"/>
  </mergeCells>
  <phoneticPr fontId="0" type="noConversion"/>
  <pageMargins left="0.78740157480314965" right="0.39370078740157483" top="0.78740157480314965" bottom="0.78740157480314965" header="0.19685039370078741" footer="0.19685039370078741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2024-11-11T01:13:01Z</cp:lastPrinted>
  <dcterms:created xsi:type="dcterms:W3CDTF">2004-12-14T02:28:06Z</dcterms:created>
  <dcterms:modified xsi:type="dcterms:W3CDTF">2024-11-18T00:51:37Z</dcterms:modified>
</cp:coreProperties>
</file>